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614" documentId="120_S{2AC9BD13-BADA-5192-A53E-5A8FF88502F6}" xr6:coauthVersionLast="47" xr6:coauthVersionMax="47" xr10:uidLastSave="{38AC037D-E0B9-4B57-9245-27255E8C0F67}"/>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L11" i="4"/>
  <c r="I4" i="4"/>
  <c r="J4" i="4"/>
  <c r="B9" i="2"/>
  <c r="I3" i="4"/>
  <c r="J3" i="4"/>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6" i="5"/>
  <c r="L7" i="5"/>
  <c r="L8" i="5"/>
  <c r="L9" i="5"/>
  <c r="L10" i="5"/>
  <c r="L11" i="5"/>
  <c r="L12" i="5"/>
  <c r="J6" i="5"/>
  <c r="J7" i="5"/>
  <c r="J8" i="5"/>
  <c r="J9" i="5"/>
  <c r="J10" i="5"/>
  <c r="J11" i="5"/>
  <c r="J12" i="5"/>
  <c r="I6" i="5"/>
  <c r="I7" i="5"/>
  <c r="I8" i="5"/>
  <c r="I9" i="5"/>
  <c r="I10" i="5"/>
  <c r="I11" i="5"/>
  <c r="I12" i="5"/>
  <c r="B6" i="5"/>
  <c r="B7" i="5"/>
  <c r="B8" i="5"/>
  <c r="B9" i="5"/>
  <c r="B10" i="5"/>
  <c r="B11" i="5"/>
  <c r="B12" i="5"/>
  <c r="G6" i="5"/>
  <c r="G7" i="5"/>
  <c r="G8" i="5"/>
  <c r="G9" i="5"/>
  <c r="G10" i="5"/>
  <c r="G11" i="5"/>
  <c r="G12"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G4" i="4"/>
  <c r="G5" i="4"/>
  <c r="I5" i="4"/>
  <c r="J5" i="4"/>
  <c r="G6" i="4"/>
  <c r="I6" i="4"/>
  <c r="J6" i="4"/>
  <c r="G7" i="4"/>
  <c r="I7" i="4"/>
  <c r="J7" i="4"/>
  <c r="G8" i="4"/>
  <c r="I8" i="4"/>
  <c r="J8" i="4"/>
  <c r="G9" i="4"/>
  <c r="I9" i="4"/>
  <c r="J9"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<sst xmlns="http://schemas.openxmlformats.org/spreadsheetml/2006/main" count="181593" uniqueCount="39210">
  <si>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</si>
  <si>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</si>
  <si>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</si>
  <si>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</si>
  <si>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</si>
  <si>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</si>
  <si>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</si>
  <si>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</si>
  <si>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</si>
  <si>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</si>
  <si>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</si>
  <si>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</si>
  <si>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</si>
  <si>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</si>
  <si>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</si>
  <si>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</si>
  <si>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</si>
  <si>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</si>
  <si>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</si>
  <si>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</si>
  <si>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</si>
  <si>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</si>
  <si>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</si>
  <si>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</si>
  <si>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</si>
  <si>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</si>
  <si>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</si>
  <si>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</si>
  <si>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</si>
  <si>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</si>
  <si>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</si>
  <si>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</si>
  <si>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</si>
  <si>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</si>
  <si>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</si>
  <si>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</si>
  <si>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</si>
  <si>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</si>
  <si>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</si>
  <si>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</si>
  <si>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</si>
  <si>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</si>
  <si>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</si>
  <si>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</si>
  <si>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</si>
  <si>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</si>
  <si>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</si>
  <si>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</si>
  <si>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</si>
  <si>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</si>
  <si>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</si>
  <si>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</si>
  <si>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</si>
  <si>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</si>
  <si>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</si>
  <si>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</si>
  <si>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</si>
  <si>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</si>
  <si>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</si>
  <si>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</si>
  <si>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</si>
  <si>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</si>
  <si>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</si>
  <si>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</si>
  <si>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</si>
  <si>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</si>
  <si>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</si>
  <si>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</si>
  <si>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</si>
  <si>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</si>
  <si>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</si>
  <si>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</si>
  <si>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</si>
  <si>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</si>
  <si>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</si>
  <si>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</si>
  <si>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</si>
  <si>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</si>
  <si>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</si>
  <si>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</si>
  <si>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</si>
  <si>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</si>
  <si>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</si>
  <si>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</si>
  <si>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</si>
  <si>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</si>
  <si>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</si>
  <si>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</si>
  <si>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</si>
  <si>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</si>
  <si>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</si>
  <si>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</si>
  <si>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</si>
  <si>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</si>
  <si>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</si>
  <si>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</si>
  <si>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</si>
  <si>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</si>
  <si>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</si>
  <si>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</si>
  <si>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</si>
  <si>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</si>
  <si>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</si>
  <si>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</si>
  <si>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</si>
  <si>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</si>
  <si>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</si>
  <si>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</si>
  <si>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</si>
  <si>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</si>
  <si>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</si>
  <si>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</si>
  <si>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</si>
  <si>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</si>
  <si>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</si>
  <si>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</si>
  <si>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</si>
  <si>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</si>
  <si>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</si>
  <si>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</si>
  <si>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</si>
  <si>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</si>
  <si>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</si>
  <si>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</si>
  <si>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</si>
  <si>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</si>
  <si>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</si>
  <si>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</si>
  <si>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</si>
  <si>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</si>
  <si>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</si>
  <si>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</si>
  <si>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</si>
  <si>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</si>
  <si>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</si>
  <si>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</si>
  <si>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</si>
  <si>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</si>
  <si>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</si>
  <si>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</si>
  <si>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</si>
  <si>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</si>
  <si>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</si>
  <si>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</si>
  <si>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</si>
  <si>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</si>
  <si>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</si>
  <si>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</si>
  <si>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</si>
  <si>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</si>
  <si>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</si>
  <si>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</si>
  <si>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</si>
  <si>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</si>
  <si>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</si>
  <si>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</si>
  <si>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</si>
  <si>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</si>
  <si>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</si>
  <si>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</si>
  <si>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</si>
  <si>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</si>
  <si>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</si>
  <si>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</si>
  <si>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</si>
  <si>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</si>
  <si>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</si>
  <si>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</si>
  <si>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</si>
  <si>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</si>
  <si>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</si>
  <si>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</si>
  <si>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</si>
  <si>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</si>
  <si>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</si>
  <si>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</si>
  <si>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</si>
  <si>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</si>
  <si>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</si>
  <si>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</si>
  <si>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</si>
  <si>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</si>
  <si>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</si>
  <si>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</si>
  <si>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</si>
  <si>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</si>
  <si>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</si>
  <si>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</si>
  <si>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</si>
  <si>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</si>
  <si>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</si>
  <si>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</si>
  <si>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</si>
  <si>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</si>
  <si>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</si>
  <si>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</si>
  <si>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</si>
  <si>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</si>
  <si>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</si>
  <si>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</si>
  <si>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</si>
  <si>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</si>
  <si>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</si>
  <si>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</si>
  <si>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</si>
  <si>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</si>
  <si>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</si>
  <si>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</si>
  <si>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</si>
  <si>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</si>
  <si>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</si>
  <si>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</si>
  <si>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</si>
  <si>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</si>
  <si>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</si>
  <si>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</si>
  <si>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</si>
  <si>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</si>
  <si>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</si>
  <si>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</si>
  <si>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</si>
  <si>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</si>
  <si>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</si>
  <si>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</si>
  <si>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</si>
  <si>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</si>
  <si>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</si>
  <si>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</si>
  <si>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</si>
  <si>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</si>
  <si>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</si>
  <si>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</si>
  <si>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</si>
  <si>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</si>
  <si>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</si>
  <si>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</si>
  <si>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</si>
  <si>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</si>
  <si>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</si>
  <si>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</si>
  <si>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</si>
  <si>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</si>
  <si>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</si>
  <si>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</si>
  <si>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</si>
  <si>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</si>
  <si>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</si>
  <si>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</si>
  <si>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</si>
  <si>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</si>
  <si>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</si>
  <si>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</si>
  <si>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</si>
  <si>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</si>
  <si>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</si>
  <si>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</si>
  <si>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</si>
  <si>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</si>
  <si>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</si>
  <si>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</si>
  <si>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</si>
  <si>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</si>
  <si>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</si>
  <si>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</si>
  <si>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</si>
  <si>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</si>
  <si>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</si>
  <si>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</si>
  <si>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</si>
  <si>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</si>
  <si>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</si>
  <si>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</si>
  <si>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</si>
  <si>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</si>
  <si>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</si>
  <si>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</si>
  <si>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</si>
  <si>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</si>
  <si>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</si>
  <si>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</si>
  <si>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</si>
  <si>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</si>
  <si>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</si>
  <si>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</si>
  <si>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</si>
  <si>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</si>
  <si>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</si>
  <si>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</si>
  <si>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</si>
  <si>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</si>
  <si>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</si>
  <si>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</si>
  <si>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</si>
  <si>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</si>
  <si>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</si>
  <si>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</si>
  <si>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</si>
  <si>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</si>
  <si>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</si>
  <si>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</si>
  <si>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</si>
  <si>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</si>
  <si>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</si>
  <si>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</si>
  <si>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</si>
  <si>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</si>
  <si>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</si>
  <si>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</si>
  <si>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</si>
  <si>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</si>
  <si>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</si>
  <si>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</si>
  <si>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</si>
  <si>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</si>
  <si>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</si>
  <si>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</si>
  <si>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</si>
  <si>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</si>
  <si>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</si>
  <si>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</si>
  <si>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</si>
  <si>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</si>
  <si>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</si>
  <si>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</si>
  <si>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</si>
  <si>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</si>
  <si>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</si>
  <si>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</si>
  <si>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</si>
  <si>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</si>
  <si>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</si>
  <si>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</si>
  <si>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</si>
  <si>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</si>
  <si>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</si>
  <si>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</si>
  <si>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</si>
  <si>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</si>
  <si>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</si>
  <si>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</si>
  <si>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</si>
  <si>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</si>
  <si>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</si>
  <si>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</si>
  <si>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</si>
  <si>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</si>
  <si>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</si>
  <si>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</si>
  <si>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</si>
  <si>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</si>
  <si>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</si>
  <si>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</si>
  <si>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</si>
  <si>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</si>
  <si>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</si>
  <si>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</si>
  <si>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</si>
  <si>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</si>
  <si>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</si>
  <si>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</si>
  <si>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</si>
  <si>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</si>
  <si>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</si>
  <si>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</si>
  <si>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</si>
  <si>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</si>
  <si>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</si>
  <si>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</si>
  <si>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</si>
  <si>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</si>
  <si>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</si>
  <si>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</si>
  <si>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</si>
  <si>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</si>
  <si>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</si>
  <si>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</si>
  <si>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</si>
  <si>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</si>
  <si>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</si>
  <si>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</si>
  <si>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</si>
  <si>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</si>
  <si>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</si>
  <si>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</si>
  <si>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</si>
  <si>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</si>
  <si>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</si>
  <si>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</si>
  <si>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</si>
  <si>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</si>
  <si>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</si>
  <si>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</si>
  <si>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</si>
  <si>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</si>
  <si>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</si>
  <si>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</si>
  <si>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</si>
  <si>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</si>
  <si>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</si>
  <si>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</si>
  <si>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</si>
  <si>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</si>
  <si>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</si>
  <si>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</si>
  <si>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</si>
  <si>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</si>
  <si>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</si>
  <si>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</si>
  <si>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</si>
  <si>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</si>
  <si>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</si>
  <si>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</si>
  <si>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</si>
  <si>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</si>
  <si>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</si>
  <si>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</si>
  <si>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</si>
  <si>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</si>
  <si>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</si>
  <si>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</si>
  <si>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</si>
  <si>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</si>
  <si>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</si>
  <si>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</si>
  <si>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</si>
  <si>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</si>
  <si>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</si>
  <si>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</si>
  <si>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</si>
  <si>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</si>
  <si>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</si>
  <si>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</si>
  <si>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</si>
  <si>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</si>
  <si>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</si>
  <si>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</si>
  <si>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</si>
  <si>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</si>
  <si>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</si>
  <si>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</si>
  <si>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</si>
  <si>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</si>
  <si>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</si>
  <si>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</si>
  <si>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</si>
  <si>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</si>
  <si>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</si>
  <si>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</si>
  <si>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</si>
  <si>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</si>
  <si>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</si>
  <si>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</si>
  <si>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</si>
  <si>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</si>
  <si>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</si>
  <si>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</si>
  <si>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</si>
  <si>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</si>
  <si>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</si>
  <si>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</si>
  <si>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</si>
  <si>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</si>
  <si>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</si>
  <si>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</si>
  <si>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</si>
  <si>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</si>
  <si>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</si>
  <si>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</si>
  <si>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</si>
  <si>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</si>
  <si>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</si>
  <si>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</si>
  <si>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</si>
  <si>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</si>
  <si>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</si>
  <si>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</si>
  <si>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</si>
  <si>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</si>
  <si>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</si>
  <si>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</si>
  <si>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</si>
  <si>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</si>
  <si>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</si>
  <si>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</si>
  <si>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</si>
  <si>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</si>
  <si>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</si>
  <si>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</si>
  <si>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</si>
  <si>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</si>
  <si>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</si>
  <si>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</si>
  <si>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</si>
  <si>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</si>
  <si>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</si>
  <si>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</si>
  <si>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</si>
  <si>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</si>
  <si>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</si>
  <si>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</si>
  <si>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</si>
  <si>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</si>
  <si>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</si>
  <si>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</si>
  <si>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</si>
  <si>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</si>
  <si>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</si>
  <si>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</si>
  <si>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</si>
  <si>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</si>
  <si>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</si>
  <si>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</si>
  <si>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</si>
  <si>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</si>
  <si>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</si>
  <si>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</si>
  <si>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</si>
  <si>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</si>
  <si>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</si>
  <si>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</si>
  <si>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</si>
  <si>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</si>
  <si>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</si>
  <si>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</si>
  <si>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</si>
  <si>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</si>
  <si>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</si>
  <si>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</si>
  <si>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</si>
  <si>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</si>
  <si>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</si>
  <si>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</si>
  <si>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</si>
  <si>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</si>
  <si>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</si>
  <si>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</si>
  <si>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</si>
  <si>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</si>
  <si>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</si>
  <si>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</si>
  <si>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</si>
  <si>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</si>
  <si>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</si>
  <si>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</si>
  <si>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</si>
  <si>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</si>
  <si>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</si>
  <si>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</si>
  <si>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</si>
  <si>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</si>
  <si>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</si>
  <si>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</si>
  <si>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</si>
  <si>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</si>
  <si>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</si>
  <si>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</si>
  <si>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</si>
  <si>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</si>
  <si>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</si>
  <si>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</si>
  <si>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</si>
  <si>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</si>
  <si>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</si>
  <si>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</si>
  <si>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</si>
  <si>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</si>
  <si>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</si>
  <si>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</si>
  <si>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</si>
  <si>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</si>
  <si>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</si>
  <si>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</si>
  <si>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</si>
  <si>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</si>
  <si>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</si>
  <si>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</si>
  <si>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</si>
  <si>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</si>
  <si>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</si>
  <si>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</si>
  <si>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</si>
  <si>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</si>
  <si>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</si>
  <si>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</si>
  <si>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</si>
  <si>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</si>
  <si>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</si>
  <si>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</si>
  <si>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</si>
  <si>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</si>
  <si>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</si>
  <si>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</si>
  <si>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</si>
  <si>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</si>
  <si>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</si>
  <si>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</si>
  <si>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</si>
  <si>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</si>
  <si>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</si>
  <si>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</si>
  <si>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</si>
  <si>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</si>
  <si>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</si>
  <si>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</si>
  <si>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</si>
  <si>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</si>
  <si>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</si>
  <si>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</si>
  <si>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</si>
  <si>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</si>
  <si>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</si>
  <si>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</si>
  <si>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</si>
  <si>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</si>
  <si>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</si>
  <si>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</si>
  <si>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</si>
  <si>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</si>
  <si>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</si>
  <si>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</si>
  <si>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</si>
  <si>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</si>
  <si>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</si>
  <si>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</si>
  <si>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</si>
  <si>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</si>
  <si>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</si>
  <si>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</si>
  <si>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</si>
  <si>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</si>
  <si>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</si>
  <si>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</si>
  <si>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</si>
  <si>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</si>
  <si>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</si>
  <si>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</si>
  <si>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</si>
  <si>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</si>
  <si>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</si>
  <si>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</si>
  <si>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</si>
  <si>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</si>
  <si>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</si>
  <si>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</si>
  <si>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</si>
  <si>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</si>
  <si>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</si>
  <si>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</si>
  <si>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</si>
  <si>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</si>
  <si>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</si>
  <si>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</si>
  <si>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</si>
  <si>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</si>
  <si>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</si>
  <si>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</si>
  <si>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</si>
  <si>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</si>
  <si>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</si>
  <si>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</si>
  <si>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</si>
  <si>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</si>
  <si>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</si>
  <si>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</si>
  <si>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</si>
  <si>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</si>
  <si>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</si>
  <si>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</si>
  <si>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</si>
  <si>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</si>
  <si>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</si>
  <si>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</si>
  <si>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</si>
  <si>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</si>
  <si>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</si>
  <si>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</si>
  <si>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</si>
  <si>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</si>
  <si>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</si>
  <si>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</si>
  <si>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</si>
  <si>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</si>
  <si>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</si>
  <si>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</si>
  <si>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</si>
  <si>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</si>
  <si>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</si>
  <si>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</si>
  <si>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</si>
  <si>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</si>
  <si>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</si>
  <si>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</si>
  <si>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</si>
  <si>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</si>
  <si>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</si>
  <si>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</si>
  <si>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</si>
  <si>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</si>
  <si>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</si>
  <si>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</si>
  <si>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</si>
  <si>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</si>
  <si>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</si>
  <si>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</si>
  <si>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</si>
  <si>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</si>
  <si>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</si>
  <si>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</si>
  <si>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</si>
  <si>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</si>
  <si>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</si>
  <si>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</si>
  <si>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</si>
  <si>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</si>
  <si>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</si>
  <si>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</si>
  <si>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</si>
  <si>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</si>
  <si>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</si>
  <si>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</si>
  <si>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</si>
  <si>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</si>
  <si>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</si>
  <si>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</si>
  <si>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</si>
  <si>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</si>
  <si>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</si>
  <si>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</si>
  <si>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</si>
  <si>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</si>
  <si>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</si>
  <si>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</si>
  <si>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</si>
  <si>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</si>
  <si>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</si>
  <si>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</si>
  <si>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</si>
  <si>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</si>
  <si>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</si>
  <si>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</si>
  <si>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</si>
  <si>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</si>
  <si>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</si>
  <si>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</si>
  <si>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</si>
  <si>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</si>
  <si>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</si>
  <si>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</si>
  <si>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</si>
  <si>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</si>
  <si>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</si>
  <si>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</si>
  <si>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</si>
  <si>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</si>
  <si>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</si>
  <si>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</si>
  <si>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</si>
  <si>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</si>
  <si>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</si>
  <si>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</si>
  <si>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</si>
  <si>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</si>
  <si>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</si>
  <si>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</si>
  <si>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</si>
  <si>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</si>
  <si>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</si>
  <si>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</si>
  <si>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</si>
  <si>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</si>
  <si>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</si>
  <si>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</si>
  <si>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</si>
  <si>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</si>
  <si>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</si>
  <si>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</si>
  <si>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</si>
  <si>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</si>
  <si>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</si>
  <si>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</si>
  <si>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</si>
  <si>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</si>
  <si>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</si>
  <si>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</si>
  <si>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</si>
  <si>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</si>
  <si>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</si>
  <si>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</si>
  <si>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</si>
  <si>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</si>
  <si>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</si>
  <si>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</si>
  <si>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</si>
  <si>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</si>
  <si>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</si>
  <si>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</si>
  <si>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</si>
  <si>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</si>
  <si>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</si>
  <si>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</si>
  <si>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</si>
  <si>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</si>
  <si>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</si>
  <si>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</si>
  <si>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</si>
  <si>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</si>
  <si>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</si>
  <si>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</si>
  <si>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</si>
  <si>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</si>
  <si>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</si>
  <si>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</si>
  <si>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</si>
  <si>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</si>
  <si>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</si>
  <si>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</si>
  <si>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</si>
  <si>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</si>
  <si>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</si>
  <si>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</si>
  <si>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</si>
  <si>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</si>
  <si>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</si>
  <si>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</si>
  <si>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</si>
  <si>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</si>
  <si>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</si>
  <si>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</si>
  <si>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</si>
  <si>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</si>
  <si>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</si>
  <si>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</si>
  <si>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</si>
  <si>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</si>
  <si>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</si>
  <si>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</si>
  <si>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</si>
  <si>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</si>
  <si>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</si>
  <si>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</si>
  <si>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</si>
  <si>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</si>
  <si>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</si>
  <si>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</si>
  <si>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</si>
  <si>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</si>
  <si>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</si>
  <si>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</si>
  <si>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</si>
  <si>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</si>
  <si>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</si>
  <si>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</si>
  <si>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</si>
  <si>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</si>
  <si>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</si>
  <si>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</si>
  <si>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</si>
  <si>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</si>
  <si>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</si>
  <si>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</si>
  <si>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</si>
  <si>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</si>
  <si>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</si>
  <si>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</si>
  <si>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</si>
  <si>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</si>
  <si>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</si>
  <si>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</si>
  <si>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</si>
  <si>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</si>
  <si>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</si>
  <si>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</si>
  <si>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</si>
  <si>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</si>
  <si>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</si>
  <si>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</si>
  <si>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</si>
  <si>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</si>
  <si>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</si>
  <si>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</si>
  <si>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</si>
  <si>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</si>
  <si>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</si>
  <si>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</si>
  <si>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</si>
  <si>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</si>
  <si>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</si>
  <si>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</si>
  <si>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</si>
  <si>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</si>
  <si>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</si>
  <si>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</si>
  <si>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</si>
  <si>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</si>
  <si>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</si>
  <si>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</si>
  <si>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</si>
  <si>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</si>
  <si>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</si>
  <si>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</si>
  <si>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</si>
  <si>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</si>
  <si>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</si>
  <si>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</si>
  <si>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</si>
  <si>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</si>
  <si>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</si>
  <si>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</si>
  <si>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</si>
  <si>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</si>
  <si>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</si>
  <si>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</si>
  <si>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</si>
  <si>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</si>
  <si>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</si>
  <si>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</si>
  <si>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</si>
  <si>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</si>
  <si>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</si>
  <si>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</si>
  <si>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</si>
  <si>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</si>
  <si>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</si>
  <si>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</si>
  <si>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</si>
  <si>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</si>
  <si>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</si>
  <si>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</si>
  <si>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</si>
  <si>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</si>
  <si>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</si>
  <si>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</si>
  <si>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</si>
  <si>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</si>
  <si>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</si>
  <si>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</si>
  <si>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</si>
  <si>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</si>
  <si>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</si>
  <si>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</si>
  <si>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</si>
  <si>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</si>
  <si>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</si>
  <si>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</si>
  <si>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</si>
  <si>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</si>
  <si>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</si>
  <si>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</si>
  <si>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</si>
  <si>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</si>
  <si>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</si>
  <si>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</si>
  <si>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</si>
  <si>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</si>
  <si>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</si>
  <si>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</si>
  <si>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</si>
  <si>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</si>
  <si>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</si>
  <si>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</si>
  <si>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</si>
  <si>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</si>
  <si>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</si>
  <si>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</si>
  <si>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</si>
  <si>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</si>
  <si>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</si>
  <si>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</si>
  <si>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</si>
  <si>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</si>
  <si>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</si>
  <si>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</si>
  <si>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</si>
  <si>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</si>
  <si>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</si>
  <si>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</si>
  <si>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</si>
  <si>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</si>
  <si>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</si>
  <si>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</si>
  <si>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</si>
  <si>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</si>
  <si>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</si>
  <si>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</si>
  <si>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</si>
  <si>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</si>
  <si>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</si>
  <si>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</si>
  <si>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</si>
  <si>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</si>
  <si>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</si>
  <si>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</si>
  <si>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</si>
  <si>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</si>
  <si>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</si>
  <si>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</si>
  <si>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</si>
  <si>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</si>
  <si>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</si>
  <si>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</si>
  <si>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</si>
  <si>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</si>
  <si>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</si>
  <si>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</si>
  <si>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</si>
  <si>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</si>
  <si>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</si>
  <si>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</si>
  <si>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</si>
  <si>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</si>
  <si>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</si>
  <si>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</si>
  <si>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</si>
  <si>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</si>
  <si>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</si>
  <si>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</si>
  <si>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</si>
  <si>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</si>
  <si>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</si>
  <si>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</si>
  <si>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</si>
  <si>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</si>
  <si>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</si>
  <si>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</si>
  <si>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</si>
  <si>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</si>
  <si>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</si>
  <si>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</si>
  <si>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</si>
  <si>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</si>
  <si>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</si>
  <si>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</si>
  <si>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</si>
  <si>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</si>
  <si>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</si>
  <si>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</si>
  <si>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</si>
  <si>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</si>
  <si>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</si>
  <si>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</si>
  <si>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</si>
  <si>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</si>
  <si>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</si>
  <si>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</si>
  <si>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</si>
  <si>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</si>
  <si>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</si>
  <si>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</si>
  <si>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</si>
  <si>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</si>
  <si>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</si>
  <si>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</si>
  <si>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</si>
  <si>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</si>
  <si>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</si>
  <si>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</si>
  <si>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</si>
  <si>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</si>
  <si>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</si>
  <si>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</si>
  <si>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</si>
  <si>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</si>
  <si>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</si>
  <si>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</si>
  <si>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</si>
  <si>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</si>
  <si>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</si>
  <si>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</si>
  <si>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</si>
  <si>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</si>
  <si>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</si>
  <si>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</si>
  <si>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</si>
  <si>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</si>
  <si>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</si>
  <si>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</si>
  <si>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</si>
  <si>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</si>
  <si>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</si>
  <si>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</si>
  <si>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</si>
  <si>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</si>
  <si>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</si>
  <si>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</si>
  <si>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</si>
  <si>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</si>
  <si>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</si>
  <si>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</si>
  <si>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</si>
  <si>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</si>
  <si>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</si>
  <si>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</si>
  <si>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</si>
  <si>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</si>
  <si>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</si>
  <si>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</si>
  <si>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</si>
  <si>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</si>
  <si>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</si>
  <si>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</si>
  <si>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</si>
  <si>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</si>
  <si>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</si>
  <si>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</si>
  <si>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</si>
  <si>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</si>
  <si>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</si>
  <si>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</si>
  <si>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</si>
  <si>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</si>
  <si>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</si>
  <si>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</si>
  <si>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</si>
  <si>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</si>
  <si>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</si>
  <si>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</si>
  <si>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</si>
  <si>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</si>
  <si>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</si>
  <si>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</si>
  <si>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</si>
  <si>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</si>
  <si>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</si>
  <si>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</si>
  <si>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</si>
  <si>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</si>
  <si>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</si>
  <si>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</si>
  <si>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</si>
  <si>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</si>
  <si>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</si>
  <si>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</si>
  <si>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</si>
  <si>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</si>
  <si>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</si>
  <si>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</si>
  <si>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</si>
  <si>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</si>
  <si>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</si>
  <si>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</si>
  <si>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</si>
  <si>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</si>
  <si>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</si>
  <si>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</si>
  <si>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</si>
  <si>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</si>
  <si>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</si>
  <si>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</si>
  <si>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</si>
  <si>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</si>
  <si>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</si>
  <si>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</si>
  <si>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</si>
  <si>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</si>
  <si>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</si>
  <si>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</si>
  <si>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</si>
  <si>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</si>
  <si>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</si>
  <si>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</si>
  <si>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</si>
  <si>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</si>
  <si>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</si>
  <si>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</si>
  <si>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</si>
  <si>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</si>
  <si>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</si>
  <si>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</si>
  <si>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</si>
  <si>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</si>
  <si>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</si>
  <si>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</si>
  <si>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</si>
  <si>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</si>
  <si>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</si>
  <si>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</si>
  <si>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</si>
  <si>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</si>
  <si>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</si>
  <si>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</si>
  <si>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</si>
  <si>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</si>
  <si>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</si>
  <si>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</si>
  <si>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</si>
  <si>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</si>
  <si>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</si>
  <si>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</si>
  <si>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</si>
  <si>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</si>
  <si>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</si>
  <si>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</si>
  <si>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</si>
  <si>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</si>
  <si>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</si>
  <si>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</si>
  <si>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</si>
  <si>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</si>
  <si>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</si>
  <si>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</si>
  <si>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</si>
  <si>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</si>
  <si>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</si>
  <si>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</si>
  <si>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</si>
  <si>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</si>
  <si>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</si>
  <si>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</si>
  <si>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</si>
  <si>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</si>
  <si>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</si>
  <si>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</si>
  <si>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</si>
  <si>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</si>
  <si>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</si>
  <si>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</si>
  <si>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</si>
  <si>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</si>
  <si>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</si>
  <si>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</si>
  <si>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</si>
  <si>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</si>
  <si>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</si>
  <si>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</si>
  <si>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</si>
  <si>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</si>
  <si>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</si>
  <si>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</si>
  <si>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</si>
  <si>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</si>
  <si>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</si>
  <si>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</si>
  <si>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</si>
  <si>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</si>
  <si>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</si>
  <si>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</si>
  <si>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</si>
  <si>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</si>
  <si>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</si>
  <si>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</si>
  <si>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</si>
  <si>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</si>
  <si>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</si>
  <si>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</si>
  <si>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</si>
  <si>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</si>
  <si>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</si>
  <si>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</si>
  <si>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</si>
  <si>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</si>
  <si>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</si>
  <si>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</si>
  <si>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</si>
  <si>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</si>
  <si>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</si>
  <si>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</si>
  <si>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</si>
  <si>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</si>
  <si>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</si>
  <si>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</si>
  <si>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</si>
  <si>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</si>
  <si>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</si>
  <si>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</si>
  <si>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</si>
  <si>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</si>
  <si>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</si>
  <si>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</si>
  <si>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</si>
  <si>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</si>
  <si>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</si>
  <si>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</si>
  <si>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</si>
  <si>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</si>
  <si>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</si>
  <si>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</si>
  <si>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</si>
  <si>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</si>
  <si>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</si>
  <si>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</si>
  <si>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</si>
  <si>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</si>
  <si>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</si>
  <si>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</si>
  <si>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</si>
  <si>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</si>
  <si>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</si>
  <si>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</si>
  <si>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</si>
  <si>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</si>
  <si>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</si>
  <si>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</si>
  <si>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</si>
  <si>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</si>
  <si>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</si>
  <si>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</si>
  <si>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</si>
  <si>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</si>
  <si>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</si>
  <si>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</si>
  <si>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</si>
  <si>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</si>
  <si>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</si>
  <si>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</si>
  <si>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</si>
  <si>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</si>
  <si>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</si>
  <si>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</si>
  <si>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</si>
  <si>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</si>
  <si>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</si>
  <si>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</si>
  <si>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</si>
  <si>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</si>
  <si>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</si>
  <si>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</si>
  <si>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</si>
  <si>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</si>
  <si>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</si>
  <si>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</si>
  <si>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</si>
  <si>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</si>
  <si>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</si>
  <si>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</si>
  <si>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</si>
  <si>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</si>
  <si>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</si>
  <si>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</si>
  <si>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</si>
  <si>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</si>
  <si>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</si>
  <si>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</si>
  <si>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</si>
  <si>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</si>
  <si>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</si>
  <si>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</si>
  <si>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</si>
  <si>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</si>
  <si>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</si>
  <si>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</si>
  <si>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</si>
  <si>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</si>
  <si>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</si>
  <si>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</si>
  <si>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</si>
  <si>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</si>
  <si>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</si>
  <si>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</si>
  <si>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</si>
  <si>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</si>
  <si>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</si>
  <si>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</si>
  <si>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</si>
  <si>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</si>
  <si>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</si>
  <si>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</si>
  <si>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</si>
  <si>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</si>
  <si>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</si>
  <si>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</si>
  <si>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</si>
  <si>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</si>
  <si>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</si>
  <si>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</si>
  <si>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</si>
  <si>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</si>
  <si>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</si>
  <si>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</si>
  <si>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</si>
  <si>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</si>
  <si>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</si>
  <si>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</si>
  <si>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</si>
  <si>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</si>
  <si>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</si>
  <si>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</si>
  <si>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</si>
  <si>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</si>
  <si>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</si>
  <si>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</si>
  <si>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</si>
  <si>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</si>
  <si>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</si>
  <si>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</si>
  <si>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</si>
  <si>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</si>
  <si>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</si>
  <si>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</si>
  <si>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</si>
  <si>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</si>
  <si>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</si>
  <si>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</si>
  <si>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</si>
  <si>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</si>
  <si>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</si>
  <si>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</si>
  <si>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</si>
  <si>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</si>
  <si>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</si>
  <si>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</si>
  <si>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</si>
  <si>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</si>
  <si>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</si>
  <si>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</si>
  <si>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</si>
  <si>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</si>
  <si>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</si>
  <si>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</si>
  <si>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</si>
  <si>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</si>
  <si>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</si>
  <si>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</si>
  <si>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</si>
  <si>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</si>
  <si>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</si>
  <si>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</si>
  <si>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</si>
  <si>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</si>
  <si>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</si>
  <si>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</si>
  <si>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</si>
  <si>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</si>
  <si>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</si>
  <si>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</si>
  <si>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</si>
  <si>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</si>
  <si>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</si>
  <si>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</si>
  <si>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</si>
  <si>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</si>
  <si>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</si>
  <si>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</si>
  <si>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</si>
  <si>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</si>
  <si>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</si>
  <si>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</si>
  <si>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</si>
  <si>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</si>
  <si>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</si>
  <si>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</si>
  <si>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</si>
  <si>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</si>
  <si>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</si>
  <si>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</si>
  <si>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</si>
  <si>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</si>
  <si>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</si>
  <si>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</si>
  <si>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</si>
  <si>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</si>
  <si>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</si>
  <si>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</si>
  <si>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</si>
  <si>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</si>
  <si>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</si>
  <si>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</si>
  <si>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</si>
  <si>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</si>
  <si>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</si>
  <si>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</si>
  <si>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</si>
  <si>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</si>
  <si>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</si>
  <si>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</si>
  <si>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</si>
  <si>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</si>
  <si>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</si>
  <si>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</si>
  <si>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</si>
  <si>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</si>
  <si>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</si>
  <si>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</si>
  <si>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</si>
  <si>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</si>
  <si>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</si>
  <si>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</si>
  <si>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</si>
  <si>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</si>
  <si>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</si>
  <si>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</si>
  <si>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</si>
  <si>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</si>
  <si>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</si>
  <si>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</si>
  <si>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</si>
  <si>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</si>
  <si>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</si>
  <si>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</si>
  <si>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</si>
  <si>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</si>
  <si>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</si>
  <si>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</si>
  <si>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</si>
  <si>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</si>
  <si>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</si>
  <si>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</si>
  <si>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</si>
  <si>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</si>
  <si>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</si>
  <si>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</si>
  <si>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</si>
  <si>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</si>
  <si>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</si>
  <si>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</si>
  <si>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</si>
  <si>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</si>
  <si>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</si>
  <si>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</si>
  <si>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</si>
  <si>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</si>
  <si>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</si>
  <si>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</si>
  <si>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</si>
  <si>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</si>
  <si>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</si>
  <si>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</si>
  <si>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</si>
  <si>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</si>
  <si>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</si>
  <si>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</si>
  <si>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</si>
  <si>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</si>
  <si>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</si>
  <si>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</si>
  <si>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</si>
  <si>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</si>
  <si>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</si>
  <si>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</si>
  <si>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</si>
  <si>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</si>
  <si>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</si>
  <si>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</si>
  <si>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</si>
  <si>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</si>
  <si>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</si>
  <si>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</si>
  <si>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</si>
  <si>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</si>
  <si>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</si>
  <si>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</si>
  <si>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</si>
  <si>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</si>
  <si>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</si>
  <si>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</si>
  <si>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</si>
  <si>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</si>
  <si>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</si>
  <si>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</si>
  <si>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</si>
  <si>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</si>
  <si>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</si>
  <si>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</si>
  <si>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</si>
  <si>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</si>
  <si>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</si>
  <si>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</si>
  <si>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</si>
  <si>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</si>
  <si>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</si>
  <si>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</si>
  <si>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</si>
  <si>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</si>
  <si>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</si>
  <si>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</si>
  <si>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</si>
  <si>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</si>
  <si>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</si>
  <si>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</si>
  <si>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</si>
  <si>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</si>
  <si>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</si>
  <si>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</si>
  <si>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</si>
  <si>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</si>
  <si>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</si>
  <si>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</si>
  <si>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</si>
  <si>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</si>
  <si>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</si>
  <si>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</si>
  <si>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</si>
  <si>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</si>
  <si>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</si>
  <si>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</si>
  <si>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</si>
  <si>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</si>
  <si>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</si>
  <si>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</si>
  <si>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</si>
  <si>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</si>
  <si>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</si>
  <si>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</si>
  <si>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</si>
  <si>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</si>
  <si>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</si>
  <si>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</si>
  <si>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</si>
  <si>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</si>
  <si>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</si>
  <si>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</si>
  <si>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</si>
  <si>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</si>
  <si>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</si>
  <si>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</si>
  <si>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</si>
  <si>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</si>
  <si>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</si>
  <si>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</si>
  <si>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</si>
  <si>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</si>
  <si>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</si>
  <si>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</si>
  <si>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</si>
  <si>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</si>
  <si>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</si>
  <si>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</si>
  <si>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</si>
  <si>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</si>
  <si>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</si>
  <si>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</si>
  <si>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</si>
  <si>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</si>
  <si>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</si>
  <si>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</si>
  <si>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</si>
  <si>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</si>
  <si>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</si>
  <si>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</si>
  <si>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</si>
  <si>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</si>
  <si>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</si>
  <si>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</si>
  <si>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</si>
  <si>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</si>
  <si>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</si>
  <si>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</si>
  <si>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</si>
  <si>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</si>
  <si>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</si>
  <si>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</si>
  <si>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</si>
  <si>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</si>
  <si>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</si>
  <si>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</si>
  <si>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</si>
  <si>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</si>
  <si>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</si>
  <si>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</si>
  <si>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</si>
  <si>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</si>
  <si>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</si>
  <si>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</si>
  <si>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</si>
  <si>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</si>
  <si>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</si>
  <si>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</si>
  <si>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</si>
  <si>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</si>
  <si>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</si>
  <si>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</si>
  <si>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</si>
  <si>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</si>
  <si>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</si>
  <si>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</si>
  <si>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</si>
  <si>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</si>
  <si>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</si>
  <si>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</si>
  <si>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</si>
  <si>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</si>
  <si>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</si>
  <si>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</si>
  <si>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</si>
  <si>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</si>
  <si>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</si>
  <si>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</si>
  <si>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</si>
  <si>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</si>
  <si>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</si>
  <si>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</si>
  <si>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</si>
  <si>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</si>
  <si>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</si>
  <si>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</si>
  <si>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</si>
  <si>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</si>
  <si>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</si>
  <si>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</si>
  <si>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</si>
  <si>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</si>
  <si>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</si>
  <si>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</si>
  <si>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</si>
  <si>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</si>
  <si>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</si>
  <si>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</si>
  <si>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</si>
  <si>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</si>
  <si>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</si>
  <si>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</si>
  <si>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</si>
  <si>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</si>
  <si>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</si>
  <si>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</si>
  <si>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</si>
  <si>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</si>
  <si>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</si>
  <si>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</si>
  <si>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</si>
  <si>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</si>
  <si>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</si>
  <si>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</si>
  <si>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</si>
  <si>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</si>
  <si>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</si>
  <si>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</si>
  <si>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</si>
  <si>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</si>
  <si>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</si>
  <si>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</si>
  <si>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</si>
  <si>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</si>
  <si>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</si>
  <si>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</si>
  <si>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</si>
  <si>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</si>
  <si>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</si>
  <si>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</si>
  <si>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</si>
  <si>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</si>
  <si>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</si>
  <si>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</si>
  <si>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</si>
  <si>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</si>
  <si>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</si>
  <si>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</si>
  <si>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</si>
  <si>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</si>
  <si>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</si>
  <si>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</si>
  <si>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</si>
  <si>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</si>
  <si>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</si>
  <si>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</si>
  <si>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</si>
  <si>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</si>
  <si>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</si>
  <si>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</si>
  <si>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</si>
  <si>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</si>
  <si>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</si>
  <si>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</si>
  <si>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</si>
  <si>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</si>
  <si>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</si>
  <si>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</si>
  <si>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</si>
  <si>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</si>
  <si>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</si>
  <si>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</si>
  <si>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</si>
  <si>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</si>
  <si>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</si>
  <si>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</si>
  <si>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</si>
  <si>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</si>
  <si>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</si>
  <si>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</si>
  <si>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</si>
  <si>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</si>
  <si>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</si>
  <si>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</si>
  <si>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</si>
  <si>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</si>
  <si>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</si>
  <si>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</si>
  <si>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</si>
  <si>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</si>
  <si>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</si>
  <si>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</si>
  <si>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</si>
  <si>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</si>
  <si>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</si>
  <si>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</si>
  <si>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</si>
  <si>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</si>
  <si>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</si>
  <si>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</si>
  <si>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</si>
  <si>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</si>
  <si>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</si>
  <si>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</si>
  <si>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</si>
  <si>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</si>
  <si>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</si>
  <si>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</si>
  <si>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</si>
  <si>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</si>
  <si>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</si>
  <si>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</si>
  <si>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</si>
  <si>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</si>
  <si>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</si>
  <si>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</si>
  <si>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</si>
  <si>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</si>
  <si>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</si>
  <si>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</si>
  <si>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</si>
  <si>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</si>
  <si>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</si>
  <si>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</si>
  <si>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</si>
  <si>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</si>
  <si>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</si>
  <si>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</si>
  <si>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</si>
  <si>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</si>
  <si>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</si>
  <si>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</si>
  <si>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</si>
  <si>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</si>
  <si>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</si>
  <si>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</si>
  <si>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</si>
  <si>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</si>
  <si>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</si>
  <si>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</si>
  <si>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</si>
  <si>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</si>
  <si>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</si>
  <si>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</si>
  <si>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</si>
  <si>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</si>
  <si>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</si>
  <si>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</si>
  <si>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</si>
  <si>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</si>
  <si>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</si>
  <si>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</si>
  <si>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</si>
  <si>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</si>
  <si>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</si>
  <si>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</si>
  <si>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</si>
  <si>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</si>
  <si>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</si>
  <si>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</si>
  <si>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</si>
  <si>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</si>
  <si>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</si>
  <si>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</si>
  <si>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</si>
  <si>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</si>
  <si>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</si>
  <si>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</si>
  <si>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</si>
  <si>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</si>
  <si>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</si>
  <si>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</si>
  <si>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</si>
  <si>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</si>
  <si>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</si>
  <si>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</si>
  <si>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</si>
  <si>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</si>
  <si>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</si>
  <si>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</si>
  <si>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</si>
  <si>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</si>
  <si>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</si>
  <si>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</si>
  <si>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</si>
  <si>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</si>
  <si>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</si>
  <si>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</si>
  <si>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</si>
  <si>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</si>
  <si>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</si>
  <si>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</si>
  <si>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</si>
  <si>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</si>
  <si>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</si>
  <si>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</si>
  <si>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</si>
  <si>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</si>
  <si>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</si>
  <si>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</si>
  <si>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</si>
  <si>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</si>
  <si>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</si>
  <si>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</si>
  <si>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</si>
  <si>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</si>
  <si>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</si>
  <si>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</si>
  <si>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</si>
  <si>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</si>
  <si>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</si>
  <si>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</si>
  <si>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</si>
  <si>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</si>
  <si>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</si>
  <si>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</si>
  <si>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</si>
  <si>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</si>
  <si>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</si>
  <si>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</si>
  <si>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</si>
  <si>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</si>
  <si>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</si>
  <si>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</si>
  <si>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</si>
  <si>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</si>
  <si>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</si>
  <si>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</si>
  <si>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</si>
  <si>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</si>
  <si>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</si>
  <si>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</si>
  <si>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</si>
  <si>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</si>
  <si>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</si>
  <si>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</si>
  <si>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</si>
  <si>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</si>
  <si>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</si>
  <si>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</si>
  <si>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</si>
  <si>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</si>
  <si>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</si>
  <si>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</si>
  <si>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</si>
  <si>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</si>
  <si>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</si>
  <si>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</si>
  <si>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</si>
  <si>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</si>
  <si>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</si>
  <si>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</si>
  <si>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</si>
  <si>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</si>
  <si>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</si>
  <si>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</si>
  <si>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</si>
  <si>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</si>
  <si>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</si>
  <si>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</si>
  <si>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</si>
  <si>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</si>
  <si>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</si>
  <si>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</si>
  <si>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</si>
  <si>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</si>
  <si>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</si>
  <si>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</si>
  <si>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</si>
  <si>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</si>
  <si>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</si>
  <si>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</si>
  <si>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</si>
  <si>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</si>
  <si>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</si>
  <si>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</si>
  <si>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</si>
  <si>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</si>
  <si>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</si>
  <si>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</si>
  <si>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</si>
  <si>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</si>
  <si>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</si>
  <si>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</si>
  <si>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</si>
  <si>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</si>
  <si>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</si>
  <si>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</si>
  <si>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</si>
  <si>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</si>
  <si>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</si>
  <si>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</si>
  <si>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</si>
  <si>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</si>
  <si>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</si>
  <si>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</si>
  <si>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</si>
  <si>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</si>
  <si>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</si>
  <si>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</si>
  <si>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</si>
  <si>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</si>
  <si>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</si>
  <si>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</si>
  <si>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</si>
  <si>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</si>
  <si>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</si>
  <si>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</si>
  <si>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</si>
  <si>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</si>
  <si>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</si>
  <si>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</si>
  <si>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</si>
  <si>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</si>
  <si>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</si>
  <si>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</si>
  <si>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</si>
  <si>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</si>
  <si>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</si>
  <si>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</si>
  <si>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</si>
  <si>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</si>
  <si>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</si>
  <si>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</si>
  <si>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</si>
  <si>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</si>
  <si>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</si>
  <si>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</si>
  <si>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</si>
  <si>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</si>
  <si>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</si>
  <si>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</si>
  <si>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</si>
  <si>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</si>
  <si>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</si>
  <si>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</si>
  <si>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</si>
  <si>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</si>
  <si>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</si>
  <si>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</si>
  <si>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</si>
  <si>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</si>
  <si>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</si>
  <si>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</si>
  <si>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</si>
  <si>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</si>
  <si>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</si>
  <si>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</si>
  <si>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</si>
  <si>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</si>
  <si>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</si>
  <si>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</si>
  <si>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</si>
  <si>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</si>
  <si>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</si>
  <si>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</si>
  <si>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</si>
  <si>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</si>
  <si>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</si>
  <si>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</si>
  <si>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</si>
  <si>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</si>
  <si>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</si>
  <si>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</si>
  <si>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</si>
  <si>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</si>
  <si>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</si>
  <si>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</si>
  <si>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</si>
  <si>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</si>
  <si>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</si>
  <si>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</si>
  <si>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</si>
  <si>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</si>
  <si>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</si>
  <si>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</si>
  <si>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</si>
  <si>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</si>
  <si>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</si>
  <si>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</si>
  <si>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</si>
  <si>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</si>
  <si>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</si>
  <si>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</si>
  <si>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</si>
  <si>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</si>
  <si>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</si>
  <si>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</si>
  <si>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</si>
  <si>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</si>
  <si>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</si>
  <si>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</si>
  <si>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</si>
  <si>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</si>
  <si>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</si>
  <si>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</si>
  <si>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</si>
  <si>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</si>
  <si>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</si>
  <si>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</si>
  <si>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</si>
  <si>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</si>
  <si>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</si>
  <si>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</si>
  <si>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</si>
  <si>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</si>
  <si>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</si>
  <si>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</si>
  <si>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</si>
  <si>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</si>
  <si>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</si>
  <si>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</si>
  <si>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</si>
  <si>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</si>
  <si>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</si>
  <si>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</si>
  <si>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</si>
  <si>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</si>
  <si>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</si>
  <si>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</si>
  <si>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</si>
  <si>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</si>
  <si>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</si>
  <si>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</si>
  <si>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</si>
  <si>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</si>
  <si>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</si>
  <si>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</si>
  <si>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</si>
  <si>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</si>
  <si>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</si>
  <si>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</si>
  <si>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</si>
  <si>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</si>
  <si>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</si>
  <si>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</si>
  <si>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</si>
  <si>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</si>
  <si>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</si>
  <si>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</si>
  <si>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</si>
  <si>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</si>
  <si>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</si>
  <si>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</si>
  <si>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</si>
  <si>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</si>
  <si>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</si>
  <si>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</si>
  <si>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</si>
  <si>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</si>
  <si>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</si>
  <si>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</si>
  <si>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</si>
  <si>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</si>
  <si>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</si>
  <si>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</si>
  <si>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</si>
  <si>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</si>
  <si>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</si>
  <si>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</si>
  <si>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</si>
  <si>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</si>
  <si>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</si>
  <si>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</si>
  <si>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</si>
  <si>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</si>
  <si>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</si>
  <si>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</si>
  <si>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</si>
  <si>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</si>
  <si>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</si>
  <si>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</si>
  <si>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</si>
  <si>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</si>
  <si>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</si>
  <si>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</si>
  <si>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</si>
  <si>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</si>
  <si>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</si>
  <si>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</si>
  <si>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</si>
  <si>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</si>
  <si>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</si>
  <si>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</si>
  <si>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</si>
  <si>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</si>
  <si>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</si>
  <si>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</si>
  <si>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</si>
  <si>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</si>
  <si>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</si>
  <si>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</si>
  <si>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</si>
  <si>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</si>
  <si>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</si>
  <si>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</si>
  <si>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</si>
  <si>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</si>
  <si>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</si>
  <si>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</si>
  <si>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</si>
  <si>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</si>
  <si>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</si>
  <si>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</si>
  <si>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</si>
  <si>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</si>
  <si>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</si>
  <si>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</si>
  <si>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</si>
  <si>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</si>
  <si>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</si>
  <si>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</si>
  <si>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</si>
  <si>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</si>
  <si>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</si>
  <si>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</si>
  <si>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</si>
  <si>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</si>
  <si>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</si>
  <si>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</si>
  <si>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</si>
  <si>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</si>
  <si>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</si>
  <si>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</si>
  <si>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</si>
  <si>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</si>
  <si>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</si>
  <si>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</si>
  <si>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</si>
  <si>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</si>
  <si>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</si>
  <si>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</si>
  <si>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</si>
  <si>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</si>
  <si>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</si>
  <si>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</si>
  <si>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</si>
  <si>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</si>
  <si>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</si>
  <si>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</si>
  <si>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</si>
  <si>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</si>
  <si>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</si>
  <si>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</si>
  <si>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</si>
  <si>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</si>
  <si>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</si>
  <si>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</si>
  <si>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</si>
  <si>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</si>
  <si>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</si>
  <si>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</si>
  <si>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</si>
  <si>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</si>
  <si>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</si>
  <si>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</si>
  <si>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</si>
  <si>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</si>
  <si>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</si>
  <si>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</si>
  <si>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</si>
  <si>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</si>
  <si>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</si>
  <si>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</si>
  <si>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</si>
  <si>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</si>
  <si>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</si>
  <si>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</si>
  <si>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</si>
  <si>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</si>
  <si>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</si>
  <si>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</si>
  <si>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</si>
  <si>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</si>
  <si>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</si>
  <si>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</si>
  <si>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</si>
  <si>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</si>
  <si>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</si>
  <si>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</si>
  <si>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</si>
  <si>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</si>
  <si>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</si>
  <si>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</si>
  <si>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</si>
  <si>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</si>
  <si>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</si>
  <si>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</si>
  <si>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</si>
  <si>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</si>
  <si>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</si>
  <si>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</si>
  <si>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</si>
  <si>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</si>
  <si>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</si>
  <si>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</si>
  <si>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</si>
  <si>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</si>
  <si>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</si>
  <si>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</si>
  <si>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</si>
  <si>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</si>
  <si>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</si>
  <si>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</si>
  <si>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</si>
  <si>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</si>
  <si>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</si>
  <si>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</si>
  <si>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</si>
  <si>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</si>
  <si>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</si>
  <si>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</si>
  <si>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</si>
  <si>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</si>
  <si>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</si>
  <si>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</si>
  <si>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</si>
  <si>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</si>
  <si>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</si>
  <si>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</si>
  <si>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</si>
  <si>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</si>
  <si>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</si>
  <si>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</si>
  <si>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</si>
  <si>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</si>
  <si>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</si>
  <si>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</si>
  <si>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</si>
  <si>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</si>
  <si>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</si>
  <si>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</si>
  <si>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</si>
  <si>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</si>
  <si>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</si>
  <si>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</si>
  <si>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</si>
  <si>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</si>
  <si>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</si>
  <si>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</si>
  <si>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</si>
  <si>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</si>
  <si>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</si>
  <si>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</si>
  <si>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</si>
  <si>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</si>
  <si>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</si>
  <si>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</si>
  <si>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</si>
  <si>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</si>
  <si>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</si>
  <si>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</si>
  <si>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</si>
  <si>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</si>
  <si>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</si>
  <si>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</si>
  <si>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</si>
  <si>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</si>
  <si>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</si>
  <si>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</si>
  <si>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</si>
  <si>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</si>
  <si>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</si>
  <si>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</si>
  <si>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</si>
  <si>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</si>
  <si>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</si>
  <si>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</si>
  <si>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</si>
  <si>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</si>
  <si>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</si>
  <si>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</si>
  <si>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</si>
  <si>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</si>
  <si>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</si>
  <si>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</si>
  <si>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</si>
  <si>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</si>
  <si>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</si>
  <si>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</si>
  <si>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</si>
  <si>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</si>
  <si>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</si>
  <si>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</si>
  <si>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</si>
  <si>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</si>
  <si>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</si>
  <si>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</si>
  <si>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</si>
  <si>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</si>
  <si>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</si>
  <si>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</si>
  <si>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</si>
  <si>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</si>
  <si>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</si>
  <si>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</si>
  <si>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</si>
  <si>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</si>
  <si>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</si>
  <si>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</si>
  <si>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</si>
  <si>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</si>
  <si>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</si>
  <si>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</si>
  <si>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</si>
  <si>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</si>
  <si>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</si>
  <si>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</si>
  <si>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</si>
  <si>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</si>
  <si>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</si>
  <si>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</si>
  <si>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</si>
  <si>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</si>
  <si>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</si>
  <si>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</si>
  <si>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</si>
  <si>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</si>
  <si>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</si>
  <si>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</si>
  <si>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</si>
  <si>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</si>
  <si>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</si>
  <si>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</si>
  <si>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</si>
  <si>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</si>
  <si>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</si>
  <si>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</si>
  <si>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</si>
  <si>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</si>
  <si>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</si>
  <si>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</si>
  <si>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</si>
  <si>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</si>
  <si>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</si>
  <si>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</si>
  <si>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</si>
  <si>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</si>
  <si>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</si>
  <si>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</si>
  <si>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</si>
  <si>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</si>
  <si>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</si>
  <si>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</si>
  <si>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</si>
  <si>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</si>
  <si>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</si>
  <si>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</si>
  <si>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</si>
  <si>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</si>
  <si>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</si>
  <si>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</si>
  <si>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</si>
  <si>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</si>
  <si>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</si>
  <si>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</si>
  <si>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</si>
  <si>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</si>
  <si>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</si>
  <si>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</si>
  <si>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</si>
  <si>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</si>
  <si>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</si>
  <si>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</si>
  <si>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</si>
  <si>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</si>
  <si>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</si>
  <si>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</si>
  <si>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</si>
  <si>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</si>
  <si>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</si>
  <si>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</si>
  <si>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</si>
  <si>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</si>
  <si>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</si>
  <si>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</si>
  <si>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</si>
  <si>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</si>
  <si>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</si>
  <si>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</si>
  <si>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</si>
  <si>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</si>
  <si>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</si>
  <si>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</si>
  <si>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</si>
  <si>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</si>
  <si>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</si>
  <si>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</si>
  <si>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</si>
  <si>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</si>
  <si>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</si>
  <si>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</si>
  <si>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</si>
  <si>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</si>
  <si>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</si>
  <si>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</si>
  <si>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</si>
  <si>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</si>
  <si>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</si>
  <si>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</si>
  <si>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</si>
  <si>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</si>
  <si>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</si>
  <si>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</si>
  <si>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</si>
  <si>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</si>
  <si>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</si>
  <si>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</si>
  <si>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</si>
  <si>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</si>
  <si>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</si>
  <si>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</si>
  <si>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</si>
  <si>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</si>
  <si>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</si>
  <si>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</si>
  <si>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</si>
  <si>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</si>
  <si>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</si>
  <si>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</si>
  <si>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</si>
  <si>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</si>
  <si>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</si>
  <si>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</si>
  <si>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</si>
  <si>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</si>
  <si>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</si>
  <si>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</si>
  <si>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</si>
  <si>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</si>
  <si>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</si>
  <si>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</si>
  <si>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</si>
  <si>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</si>
  <si>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</si>
  <si>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</si>
  <si>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</si>
  <si>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</si>
  <si>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</si>
  <si>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</si>
  <si>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</si>
  <si>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</si>
  <si>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</si>
  <si>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</si>
  <si>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</si>
  <si>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</si>
  <si>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</si>
  <si>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</si>
  <si>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</si>
  <si>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</si>
  <si>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</si>
  <si>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</si>
  <si>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</si>
  <si>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</si>
  <si>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</si>
  <si>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</si>
  <si>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</si>
  <si>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</si>
  <si>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</si>
  <si>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</si>
  <si>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</si>
  <si>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</si>
  <si>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</si>
  <si>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</si>
  <si>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</si>
  <si>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</si>
  <si>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</si>
  <si>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</si>
  <si>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</si>
  <si>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</si>
  <si>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</si>
  <si>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</si>
  <si>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</si>
  <si>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</si>
  <si>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</si>
  <si>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</si>
  <si>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</si>
  <si>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</si>
  <si>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</si>
  <si>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</si>
  <si>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</si>
  <si>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</si>
  <si>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</si>
  <si>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</si>
  <si>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</si>
  <si>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</si>
  <si>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</si>
  <si>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</si>
  <si>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</si>
  <si>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</si>
  <si>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</si>
  <si>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</si>
  <si>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</si>
  <si>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</si>
  <si>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</si>
  <si>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</si>
  <si>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</si>
  <si>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</si>
  <si>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</si>
  <si>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</si>
  <si>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</si>
  <si>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</si>
  <si>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</si>
  <si>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</si>
  <si>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</si>
  <si>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</si>
  <si>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</si>
  <si>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</si>
  <si>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</si>
  <si>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</si>
  <si>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</si>
  <si>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</si>
  <si>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</si>
  <si>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</si>
  <si>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</si>
  <si>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</si>
  <si>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</si>
  <si>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</si>
  <si>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</si>
  <si>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</si>
  <si>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</si>
  <si>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</si>
  <si>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</si>
  <si>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</si>
  <si>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</si>
  <si>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</si>
  <si>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</si>
  <si>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</si>
  <si>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</si>
  <si>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</si>
  <si>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</si>
  <si>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</si>
  <si>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</si>
  <si>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</si>
  <si>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</si>
  <si>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</si>
  <si>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</si>
  <si>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</si>
  <si>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</si>
  <si>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</si>
  <si>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</si>
  <si>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</si>
  <si>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</si>
  <si>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</si>
  <si>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</si>
  <si>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</si>
  <si>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</si>
  <si>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</si>
  <si>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</si>
  <si>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</si>
  <si>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</si>
  <si>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</si>
  <si>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</si>
  <si>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</si>
  <si>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</si>
  <si>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</si>
  <si>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</si>
  <si>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</si>
  <si>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</si>
  <si>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</si>
  <si>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</si>
  <si>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</si>
  <si>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</si>
  <si>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</si>
  <si>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</si>
  <si>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</si>
  <si>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</si>
  <si>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</si>
  <si>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</si>
  <si>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</si>
  <si>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</si>
  <si>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</si>
  <si>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</si>
  <si>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</si>
  <si>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</si>
  <si>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</si>
  <si>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</si>
  <si>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</si>
  <si>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</si>
  <si>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</si>
  <si>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</si>
  <si>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</si>
  <si>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</si>
  <si>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</si>
  <si>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</si>
  <si>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</si>
  <si>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</si>
  <si>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</si>
  <si>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</si>
  <si>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</si>
  <si>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</si>
  <si>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</si>
  <si>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</si>
  <si>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</si>
  <si>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</si>
  <si>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</si>
  <si>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</si>
  <si>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</si>
  <si>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</si>
  <si>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</si>
  <si>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</si>
  <si>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</si>
  <si>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</si>
  <si>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</si>
  <si>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</si>
  <si>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</si>
  <si>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</si>
  <si>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</si>
  <si>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</si>
  <si>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</si>
  <si>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</si>
  <si>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</si>
  <si>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</si>
  <si>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</si>
  <si>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</si>
  <si>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</si>
  <si>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</si>
  <si>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</si>
  <si>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</si>
  <si>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</si>
  <si>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</si>
  <si>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</si>
  <si>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</si>
  <si>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</si>
  <si>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</si>
  <si>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</si>
  <si>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</si>
  <si>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</si>
  <si>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</si>
  <si>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</si>
  <si>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</si>
  <si>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</si>
  <si>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</si>
  <si>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</si>
  <si>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</si>
  <si>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</si>
  <si>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</si>
  <si>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</si>
  <si>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</si>
  <si>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</si>
  <si>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</si>
  <si>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</si>
  <si>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</si>
  <si>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</si>
  <si>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</si>
  <si>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</si>
  <si>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</si>
  <si>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</si>
  <si>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</si>
  <si>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</si>
  <si>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</si>
  <si>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</si>
  <si>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</si>
  <si>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</si>
  <si>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</si>
  <si>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</si>
  <si>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</si>
  <si>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</si>
  <si>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</si>
  <si>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</si>
  <si>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</si>
  <si>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</si>
  <si>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</si>
  <si>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</si>
  <si>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</si>
  <si>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</si>
  <si>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</si>
  <si>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</si>
  <si>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</si>
  <si>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</si>
  <si>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</si>
  <si>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</si>
  <si>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</si>
  <si>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</si>
  <si>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</si>
  <si>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</si>
  <si>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</si>
  <si>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</si>
  <si>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</si>
  <si>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</si>
  <si>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</si>
  <si>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</si>
  <si>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</si>
  <si>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</si>
  <si>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</si>
  <si>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</si>
  <si>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</si>
  <si>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</si>
  <si>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</si>
  <si>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</si>
  <si>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</si>
  <si>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</si>
  <si>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</si>
  <si>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</si>
  <si>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</si>
  <si>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</si>
  <si>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</si>
  <si>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</si>
  <si>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</si>
  <si>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</si>
  <si>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</si>
  <si>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</si>
  <si>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</si>
  <si>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</si>
  <si>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</si>
  <si>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</si>
  <si>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</si>
  <si>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</si>
  <si>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</si>
  <si>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</si>
  <si>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</si>
  <si>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</si>
  <si>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</si>
  <si>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</si>
  <si>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</si>
  <si>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</si>
  <si>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</si>
  <si>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</si>
  <si>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</si>
  <si>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</si>
  <si>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</si>
  <si>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</si>
  <si>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</si>
  <si>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</si>
  <si>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</si>
  <si>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</si>
  <si>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</si>
  <si>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</si>
  <si>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</si>
  <si>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</si>
  <si>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</si>
  <si>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</si>
  <si>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</si>
  <si>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</si>
  <si>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</si>
  <si>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</si>
  <si>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</si>
  <si>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</si>
  <si>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</si>
  <si>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</si>
  <si>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</si>
  <si>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</si>
  <si>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</si>
  <si>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</si>
  <si>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</si>
  <si>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</si>
  <si>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</si>
  <si>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</si>
  <si>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</si>
  <si>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</si>
  <si>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</si>
  <si>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</si>
  <si>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</si>
  <si>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</si>
  <si>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</si>
  <si>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</si>
  <si>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</si>
  <si>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</si>
  <si>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</si>
  <si>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</si>
  <si>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</si>
  <si>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</si>
  <si>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</si>
  <si>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</si>
  <si>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</si>
  <si>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</si>
  <si>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</si>
  <si>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</si>
  <si>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</si>
  <si>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</si>
  <si>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</si>
  <si>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</si>
  <si>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</si>
  <si>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</si>
  <si>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</si>
  <si>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</si>
  <si>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</si>
  <si>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</si>
  <si>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</si>
  <si>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</si>
  <si>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</si>
  <si>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</si>
  <si>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</si>
  <si>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</si>
  <si>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</si>
  <si>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</si>
  <si>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</si>
  <si>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</si>
  <si>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</si>
  <si>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</si>
  <si>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</si>
  <si>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</si>
  <si>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</si>
  <si>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</si>
  <si>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</si>
  <si>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</si>
  <si>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</si>
  <si>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</si>
  <si>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</si>
  <si>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</si>
  <si>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</si>
  <si>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</si>
  <si>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</si>
  <si>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</si>
  <si>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</si>
  <si>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</si>
  <si>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</si>
  <si>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</si>
  <si>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</si>
  <si>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</si>
  <si>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</si>
  <si>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</si>
  <si>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</si>
  <si>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</si>
  <si>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</si>
  <si>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</si>
  <si>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</si>
  <si>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</si>
  <si>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</si>
  <si>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</si>
  <si>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</si>
  <si>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</si>
  <si>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</si>
  <si>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</si>
  <si>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</si>
  <si>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</si>
  <si>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</si>
  <si>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</si>
  <si>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</si>
  <si>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</si>
  <si>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</si>
  <si>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</si>
  <si>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</si>
  <si>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</si>
  <si>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</si>
  <si>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</si>
  <si>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</si>
  <si>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</si>
  <si>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</si>
  <si>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</si>
  <si>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</si>
  <si>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</si>
  <si>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</si>
  <si>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</si>
  <si>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</si>
  <si>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</si>
  <si>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</si>
  <si>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</si>
  <si>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</si>
  <si>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</si>
  <si>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</si>
  <si>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</si>
  <si>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</si>
  <si>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</si>
  <si>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</si>
  <si>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</si>
  <si>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</si>
  <si>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</si>
  <si>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</si>
  <si>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</si>
  <si>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</si>
  <si>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</si>
  <si>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</si>
  <si>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</si>
  <si>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</si>
  <si>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</si>
  <si>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</si>
  <si>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</si>
  <si>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</si>
  <si>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</si>
  <si>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</si>
  <si>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</si>
  <si>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</si>
  <si>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</si>
  <si>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</si>
  <si>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</si>
  <si>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</si>
  <si>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</si>
  <si>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</si>
  <si>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</si>
  <si>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</si>
  <si>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</si>
  <si>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</si>
  <si>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</si>
  <si>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</si>
  <si>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</si>
  <si>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</si>
  <si>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</si>
  <si>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</si>
  <si>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</si>
  <si>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</si>
  <si>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</si>
  <si>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</si>
  <si>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</si>
  <si>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</si>
  <si>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</si>
  <si>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</si>
  <si>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</si>
  <si>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</si>
  <si>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</si>
  <si>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</si>
  <si>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</si>
  <si>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</si>
  <si>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</si>
  <si>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</si>
  <si>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</si>
  <si>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</si>
  <si>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</si>
  <si>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</si>
  <si>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</si>
  <si>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</si>
  <si>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</si>
  <si>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</si>
  <si>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</si>
  <si>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</si>
  <si>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</si>
  <si>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</si>
  <si>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</si>
  <si>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</si>
  <si>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</si>
  <si>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</si>
  <si>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</si>
  <si>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</si>
  <si>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</si>
  <si>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</si>
  <si>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</si>
  <si>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</si>
  <si>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</si>
  <si>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</si>
  <si>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</si>
  <si>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</si>
  <si>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</si>
  <si>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</si>
  <si>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</si>
  <si>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</si>
  <si>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</si>
  <si>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</si>
  <si>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</si>
  <si>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</si>
  <si>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</si>
  <si>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</si>
  <si>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</si>
  <si>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</si>
  <si>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</si>
  <si>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</si>
  <si>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</si>
  <si>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</si>
  <si>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</si>
  <si>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</si>
  <si>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</si>
  <si>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</si>
  <si>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</si>
  <si>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</si>
  <si>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</si>
  <si>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</si>
  <si>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</si>
  <si>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</si>
  <si>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</si>
  <si>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</si>
  <si>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</si>
  <si>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</si>
  <si>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</si>
  <si>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</si>
  <si>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</si>
  <si>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</si>
  <si>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</si>
  <si>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</si>
  <si>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</si>
  <si>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</si>
  <si>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</si>
  <si>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</si>
  <si>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</si>
  <si>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</si>
  <si>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</si>
  <si>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</si>
  <si>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</si>
  <si>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</si>
  <si>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</si>
  <si>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</si>
  <si>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</si>
  <si>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</si>
  <si>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</si>
  <si>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</si>
  <si>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</si>
  <si>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</si>
  <si>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</si>
  <si>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</si>
  <si>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</si>
  <si>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</si>
  <si>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</si>
  <si>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</si>
  <si>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</si>
  <si>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</si>
  <si>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</si>
  <si>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</si>
  <si>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</si>
  <si>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</si>
  <si>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</si>
  <si>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</si>
  <si>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</si>
  <si>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</si>
  <si>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</si>
  <si>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</si>
  <si>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</si>
  <si>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</si>
  <si>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</si>
  <si>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</si>
  <si>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</si>
  <si>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</si>
  <si>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</si>
  <si>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</si>
  <si>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</si>
  <si>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</si>
  <si>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</si>
  <si>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</si>
  <si>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</si>
  <si>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</si>
  <si>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</si>
  <si>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</si>
  <si>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</si>
  <si>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</si>
  <si>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</si>
  <si>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</si>
  <si>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</si>
  <si>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</si>
  <si>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</si>
  <si>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</si>
  <si>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</si>
  <si>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</si>
  <si>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</si>
  <si>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</si>
  <si>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</si>
  <si>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</si>
  <si>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</si>
  <si>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</si>
  <si>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</si>
  <si>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</si>
  <si>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</si>
  <si>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</si>
  <si>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</si>
  <si>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</si>
  <si>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</si>
  <si>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</si>
  <si>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</si>
  <si>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</si>
  <si>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</si>
  <si>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</si>
  <si>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</si>
  <si>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</si>
  <si>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</si>
  <si>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</si>
  <si>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</si>
  <si>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</si>
  <si>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</si>
  <si>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</si>
  <si>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</si>
  <si>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</si>
  <si>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</si>
  <si>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</si>
  <si>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</si>
  <si>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</si>
  <si>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</si>
  <si>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</si>
  <si>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</si>
  <si>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</si>
  <si>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</si>
  <si>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</si>
  <si>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</si>
  <si>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</si>
  <si>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</si>
  <si>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</si>
  <si>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</si>
  <si>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</si>
  <si>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</si>
  <si>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</si>
  <si>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</si>
  <si>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</si>
  <si>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</si>
  <si>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</si>
  <si>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</si>
  <si>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</si>
  <si>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</si>
  <si>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</si>
  <si>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</si>
  <si>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</si>
  <si>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</si>
  <si>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</si>
  <si>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</si>
  <si>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</si>
  <si>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</si>
  <si>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</si>
  <si>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</si>
  <si>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</si>
  <si>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</si>
  <si>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</si>
  <si>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</si>
  <si>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</si>
  <si>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</si>
  <si>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</si>
  <si>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</si>
  <si>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</si>
  <si>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</si>
  <si>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</si>
  <si>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</si>
  <si>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</si>
  <si>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</si>
  <si>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</si>
  <si>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</si>
  <si>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</si>
  <si>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</si>
  <si>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</si>
  <si>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</si>
  <si>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</si>
  <si>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</si>
  <si>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</si>
  <si>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</si>
  <si>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</si>
  <si>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</si>
  <si>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</si>
  <si>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</si>
  <si>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</si>
  <si>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</si>
  <si>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</si>
  <si>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</si>
  <si>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</si>
  <si>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</si>
  <si>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</si>
  <si>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</si>
  <si>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</si>
  <si>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</si>
  <si>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</si>
  <si>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</si>
  <si>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</si>
  <si>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</si>
  <si>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</si>
  <si>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</si>
  <si>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</si>
  <si>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</si>
  <si>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</si>
  <si>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</si>
  <si>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</si>
  <si>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</si>
  <si>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</si>
  <si>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</si>
  <si>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</si>
  <si>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</si>
  <si>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</si>
  <si>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</si>
  <si>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</si>
  <si>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</si>
  <si>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</si>
  <si>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</si>
  <si>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</si>
  <si>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</si>
  <si>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</si>
  <si>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</si>
  <si>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</si>
  <si>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</si>
  <si>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</si>
  <si>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</si>
  <si>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</si>
  <si>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</si>
  <si>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</si>
  <si>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</si>
  <si>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</si>
  <si>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</si>
  <si>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</si>
  <si>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</si>
  <si>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</si>
  <si>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</si>
  <si>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</si>
  <si>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</si>
  <si>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</si>
  <si>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</si>
  <si>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</si>
  <si>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</si>
  <si>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</si>
  <si>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</si>
  <si>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</si>
  <si>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</si>
  <si>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</si>
  <si>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</si>
  <si>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</si>
  <si>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</si>
  <si>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</si>
  <si>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</si>
  <si>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</si>
  <si>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</si>
  <si>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</si>
  <si>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</si>
  <si>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</si>
  <si>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</si>
  <si>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</si>
  <si>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</si>
  <si>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</si>
  <si>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</si>
  <si>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</si>
  <si>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</si>
  <si>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</si>
  <si>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</si>
  <si>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</si>
  <si>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</si>
  <si>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</si>
  <si>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</si>
  <si>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</si>
  <si>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</si>
  <si>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</si>
  <si>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</si>
  <si>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</si>
  <si>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</si>
  <si>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</si>
  <si>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</si>
  <si>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</si>
  <si>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</si>
  <si>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</si>
  <si>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</si>
  <si>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</si>
  <si>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</si>
  <si>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</si>
  <si>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</si>
  <si>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</si>
  <si>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</si>
  <si>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</si>
  <si>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</si>
  <si>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</si>
  <si>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</si>
  <si>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</si>
  <si>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</si>
  <si>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</si>
  <si>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</si>
  <si>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</si>
  <si>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</si>
  <si>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</si>
  <si>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</si>
  <si>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</si>
  <si>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</si>
  <si>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</si>
  <si>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</si>
  <si>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</si>
  <si>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</si>
  <si>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</si>
  <si>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</si>
  <si>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</si>
  <si>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</si>
  <si>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</si>
  <si>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</si>
  <si>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</si>
  <si>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</si>
  <si>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</si>
  <si>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</si>
  <si>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</si>
  <si>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</si>
  <si>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</si>
  <si>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</si>
  <si>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</si>
  <si>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</si>
  <si>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</si>
  <si>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</si>
  <si>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</si>
  <si>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</si>
  <si>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</si>
  <si>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</si>
  <si>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</si>
  <si>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</si>
  <si>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</si>
  <si>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</si>
  <si>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</si>
  <si>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</si>
  <si>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</si>
  <si>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</si>
  <si>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</si>
  <si>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</si>
  <si>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</si>
  <si>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</si>
  <si>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</si>
  <si>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</si>
  <si>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</si>
  <si>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</si>
  <si>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</si>
  <si>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</si>
  <si>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</si>
  <si>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</si>
  <si>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</si>
  <si>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</si>
  <si>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</si>
  <si>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</si>
  <si>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</si>
  <si>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</si>
  <si>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</si>
  <si>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</si>
  <si>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</si>
  <si>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</si>
  <si>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</si>
  <si>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</si>
  <si>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</si>
  <si>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</si>
  <si>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</si>
  <si>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</si>
  <si>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</si>
  <si>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</si>
  <si>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</si>
  <si>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</si>
  <si>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</si>
  <si>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</si>
  <si>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</si>
  <si>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</si>
  <si>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</si>
  <si>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</si>
  <si>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</si>
  <si>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</si>
  <si>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</si>
  <si>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</si>
  <si>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</si>
  <si>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</si>
  <si>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</si>
  <si>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</si>
  <si>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</si>
  <si>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</si>
  <si>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</si>
  <si>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</si>
  <si>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</si>
  <si>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</si>
  <si>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</si>
  <si>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</si>
  <si>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</si>
  <si>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</si>
  <si>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</si>
  <si>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</si>
  <si>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</si>
  <si>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</si>
  <si>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</si>
  <si>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</si>
  <si>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</si>
  <si>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</si>
  <si>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</si>
  <si>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</si>
  <si>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</si>
  <si>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</si>
  <si>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</si>
  <si>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</si>
  <si>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</si>
  <si>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</si>
  <si>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</si>
  <si>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</si>
  <si>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</si>
  <si>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</si>
  <si>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</si>
  <si>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</si>
  <si>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</si>
  <si>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</si>
  <si>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</si>
  <si>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</si>
  <si>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</si>
  <si>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</si>
  <si>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</si>
  <si>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</si>
  <si>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</si>
  <si>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</si>
  <si>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</si>
  <si>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</si>
  <si>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</si>
  <si>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</si>
  <si>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</si>
  <si>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</si>
  <si>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</si>
  <si>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</si>
  <si>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</si>
  <si>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</si>
  <si>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</si>
  <si>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</si>
  <si>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</si>
  <si>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</si>
  <si>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</si>
  <si>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</si>
  <si>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</si>
  <si>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</si>
  <si>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</si>
  <si>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</si>
  <si>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</si>
  <si>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</si>
  <si>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</si>
  <si>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</si>
  <si>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</si>
  <si>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</si>
  <si>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</si>
  <si>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</si>
  <si>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</si>
  <si>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</si>
  <si>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</si>
  <si>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</si>
  <si>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</si>
  <si>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</si>
  <si>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</si>
  <si>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</si>
  <si>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</si>
  <si>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</si>
  <si>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</si>
  <si>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</si>
  <si>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</si>
  <si>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</si>
  <si>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</si>
  <si>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</si>
  <si>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</si>
  <si>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</si>
  <si>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</si>
  <si>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</si>
  <si>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</si>
  <si>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</si>
  <si>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</si>
  <si>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</si>
  <si>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</si>
  <si>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</si>
  <si>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</si>
  <si>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</si>
  <si>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</si>
  <si>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</si>
  <si>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</si>
  <si>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</si>
  <si>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</si>
  <si>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</si>
  <si>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</si>
  <si>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</si>
  <si>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</si>
  <si>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</si>
  <si>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</si>
  <si>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</si>
  <si>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</si>
  <si>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</si>
  <si>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</si>
  <si>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</si>
  <si>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</si>
  <si>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</si>
  <si>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</si>
  <si>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</si>
  <si>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</si>
  <si>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</si>
  <si>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</si>
  <si>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</si>
  <si>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</si>
  <si>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</si>
  <si>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</si>
  <si>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</si>
  <si>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</si>
  <si>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</si>
  <si>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</si>
  <si>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</si>
  <si>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</si>
  <si>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</si>
  <si>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</si>
  <si>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</si>
  <si>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</si>
  <si>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</si>
  <si>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</si>
  <si>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</si>
  <si>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</si>
  <si>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</si>
  <si>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</si>
  <si>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</si>
  <si>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</si>
  <si>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</si>
  <si>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</si>
  <si>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</si>
  <si>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</si>
  <si>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</si>
  <si>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</si>
  <si>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</si>
  <si>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</si>
  <si>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</si>
  <si>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</si>
  <si>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</si>
  <si>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</si>
  <si>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</si>
  <si>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</si>
  <si>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</si>
  <si>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</si>
  <si>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</si>
  <si>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</si>
  <si>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</si>
  <si>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</si>
  <si>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</si>
  <si>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</si>
  <si>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</si>
  <si>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</si>
  <si>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</si>
  <si>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</si>
  <si>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</si>
  <si>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</si>
  <si>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</si>
  <si>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</si>
  <si>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</si>
  <si>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</si>
  <si>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</si>
  <si>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</si>
  <si>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</si>
  <si>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</si>
  <si>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</si>
  <si>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</si>
  <si>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</si>
  <si>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</si>
  <si>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</si>
  <si>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</si>
  <si>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</si>
  <si>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</si>
  <si>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</si>
  <si>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</si>
  <si>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</si>
  <si>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</si>
  <si>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</si>
  <si>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</si>
  <si>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</si>
  <si>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</si>
  <si>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</si>
  <si>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</si>
  <si>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</si>
  <si>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</si>
  <si>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</si>
  <si>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</si>
  <si>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</si>
  <si>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</si>
  <si>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</si>
  <si>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</si>
  <si>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</si>
  <si>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</si>
  <si>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</si>
  <si>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</si>
  <si>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</si>
  <si>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</si>
  <si>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</si>
  <si>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</si>
  <si>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</si>
  <si>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</si>
  <si>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</si>
  <si>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</si>
  <si>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</si>
  <si>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</si>
  <si>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</si>
  <si>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</si>
  <si>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</si>
  <si>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</si>
  <si>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</si>
  <si>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</si>
  <si>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</si>
  <si>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</si>
  <si>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</si>
  <si>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</si>
  <si>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</si>
  <si>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</si>
  <si>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</si>
  <si>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</si>
  <si>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</si>
  <si>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</si>
  <si>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</si>
  <si>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</si>
  <si>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</si>
  <si>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</si>
  <si>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</si>
  <si>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</si>
  <si>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</si>
  <si>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</si>
  <si>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</si>
  <si>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</si>
  <si>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</si>
  <si>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</si>
  <si>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</si>
  <si>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</si>
  <si>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</si>
  <si>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</si>
  <si>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</si>
  <si>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</si>
  <si>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</si>
  <si>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</si>
  <si>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</si>
  <si>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</si>
  <si>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</si>
  <si>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</si>
  <si>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</si>
  <si>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</si>
  <si>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</si>
  <si>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</si>
  <si>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</si>
  <si>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</si>
  <si>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</si>
  <si>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</si>
  <si>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</si>
  <si>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</si>
  <si>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</si>
  <si>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</si>
  <si>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</si>
  <si>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</si>
  <si>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</si>
  <si>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</si>
  <si>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</si>
  <si>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</si>
  <si>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</si>
  <si>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</si>
  <si>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</si>
  <si>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</si>
  <si>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</si>
  <si>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</si>
  <si>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</si>
  <si>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</si>
  <si>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</si>
  <si>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</si>
  <si>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</si>
  <si>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</si>
  <si>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</si>
  <si>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</si>
  <si>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</si>
  <si>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</si>
  <si>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</si>
  <si>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</si>
  <si>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</si>
  <si>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</si>
  <si>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</si>
  <si>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</si>
  <si>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</si>
  <si>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</si>
  <si>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</si>
  <si>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</si>
  <si>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</si>
  <si>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</si>
  <si>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</si>
  <si>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</si>
  <si>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</si>
  <si>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</si>
  <si>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</si>
  <si>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</si>
  <si>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</si>
  <si>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</si>
  <si>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</si>
  <si>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</si>
  <si>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</si>
  <si>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</si>
  <si>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</si>
  <si>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</si>
  <si>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</si>
  <si>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</si>
  <si>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</si>
  <si>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</si>
  <si>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</si>
  <si>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</si>
  <si>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</si>
  <si>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</si>
  <si>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</si>
  <si>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</si>
  <si>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</si>
  <si>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</si>
  <si>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</si>
  <si>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</si>
  <si>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</si>
  <si>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</si>
  <si>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</si>
  <si>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</si>
  <si>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</si>
  <si>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</si>
  <si>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</si>
  <si>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</si>
  <si>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</si>
  <si>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</si>
  <si>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</si>
  <si>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</si>
  <si>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</si>
  <si>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</si>
  <si>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</si>
  <si>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</si>
  <si>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</si>
  <si>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</si>
  <si>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</si>
  <si>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</si>
  <si>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</si>
  <si>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</si>
  <si>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</si>
  <si>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</si>
  <si>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</si>
  <si>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</si>
  <si>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</si>
  <si>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</si>
  <si>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</si>
  <si>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</si>
  <si>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</si>
  <si>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</si>
  <si>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</si>
  <si>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</si>
  <si>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</si>
  <si>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</si>
  <si>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</si>
  <si>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</si>
  <si>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</si>
  <si>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</si>
  <si>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</si>
  <si>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</si>
  <si>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</si>
  <si>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</si>
  <si>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</si>
  <si>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</si>
  <si>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</si>
  <si>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</si>
  <si>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</si>
  <si>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</si>
  <si>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</si>
  <si>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</si>
  <si>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</si>
  <si>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</si>
  <si>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</si>
  <si>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</si>
  <si>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</si>
  <si>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</si>
  <si>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</si>
  <si>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</si>
  <si>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</si>
  <si>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</si>
  <si>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</si>
  <si>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</si>
  <si>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</si>
  <si>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</si>
  <si>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</si>
  <si>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</si>
  <si>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</si>
  <si>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</si>
  <si>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</si>
  <si>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</si>
  <si>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</si>
  <si>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</si>
  <si>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</si>
  <si>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</si>
  <si>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</si>
  <si>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</si>
  <si>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</si>
  <si>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</si>
  <si>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</si>
  <si>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</si>
  <si>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</si>
  <si>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</si>
  <si>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</si>
  <si>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</si>
  <si>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</si>
  <si>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</si>
  <si>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</si>
  <si>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</si>
  <si>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</si>
  <si>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</si>
  <si>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</si>
  <si>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</si>
  <si>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</si>
  <si>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</si>
  <si>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</si>
  <si>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</si>
  <si>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</si>
  <si>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</si>
  <si>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</si>
  <si>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</si>
  <si>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</si>
  <si>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</si>
  <si>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</si>
  <si>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</si>
  <si>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</si>
  <si>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</si>
  <si>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</si>
  <si>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</si>
  <si>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</si>
  <si>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</si>
  <si>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</si>
  <si>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</si>
  <si>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</si>
  <si>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</si>
  <si>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</si>
  <si>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</si>
  <si>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</si>
  <si>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</si>
  <si>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</si>
  <si>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</si>
  <si>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</si>
  <si>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</si>
  <si>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</si>
  <si>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</si>
  <si>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</si>
  <si>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</si>
  <si>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</si>
  <si>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</si>
  <si>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</si>
  <si>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</si>
  <si>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</si>
  <si>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</si>
  <si>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</si>
  <si>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</si>
  <si>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</si>
  <si>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</si>
  <si>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</si>
  <si>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</si>
  <si>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</si>
  <si>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</si>
  <si>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</si>
  <si>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</si>
  <si>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</si>
  <si>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</si>
  <si>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</si>
  <si>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</si>
  <si>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</si>
  <si>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</si>
  <si>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</si>
  <si>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</si>
  <si>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</si>
  <si>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</si>
  <si>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</si>
  <si>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</si>
  <si>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</si>
  <si>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</si>
  <si>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</si>
  <si>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</si>
  <si>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</si>
  <si>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</si>
  <si>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</si>
  <si>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</si>
  <si>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</si>
  <si>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</si>
  <si>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</si>
  <si>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</si>
  <si>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</si>
  <si>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</si>
  <si>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</si>
  <si>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</si>
  <si>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</si>
  <si>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</si>
  <si>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</si>
  <si>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</si>
  <si>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</si>
  <si>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</si>
  <si>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</si>
  <si>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</si>
  <si>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</si>
  <si>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</si>
  <si>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</si>
  <si>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</si>
  <si>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</si>
  <si>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</si>
  <si>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</si>
  <si>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</si>
  <si>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</si>
  <si>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</si>
  <si>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</si>
  <si>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</si>
  <si>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</si>
  <si>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</si>
  <si>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</si>
  <si>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</si>
  <si>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</si>
  <si>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</si>
  <si>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</si>
  <si>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</si>
  <si>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</si>
  <si>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</si>
  <si>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</si>
  <si>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</si>
  <si>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</si>
  <si>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</si>
  <si>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</si>
  <si>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</si>
  <si>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</si>
  <si>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</si>
  <si>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</si>
  <si>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</si>
  <si>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</si>
  <si>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</si>
  <si>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</si>
  <si>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</si>
  <si>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</si>
  <si>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</si>
  <si>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</si>
  <si>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</si>
  <si>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</si>
  <si>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</si>
  <si>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</si>
  <si>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</si>
  <si>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</si>
  <si>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</si>
  <si>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</si>
  <si>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</si>
  <si>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</si>
  <si>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</si>
  <si>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</si>
  <si>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</si>
  <si>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</si>
  <si>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</si>
  <si>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</si>
  <si>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</si>
  <si>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</si>
  <si>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</si>
  <si>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</si>
  <si>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</si>
  <si>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</si>
  <si>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</si>
  <si>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</si>
  <si>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</si>
  <si>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</si>
  <si>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</si>
  <si>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</si>
  <si>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</si>
  <si>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</si>
  <si>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</si>
  <si>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</si>
  <si>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</si>
  <si>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</si>
  <si>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</si>
  <si>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</si>
  <si>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</si>
  <si>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</si>
  <si>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</si>
  <si>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</si>
  <si>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</si>
  <si>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</si>
  <si>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</si>
  <si>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</si>
  <si>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</si>
  <si>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</si>
  <si>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</si>
  <si>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</si>
  <si>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</si>
  <si>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</si>
  <si>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</si>
  <si>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</si>
  <si>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</si>
  <si>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</si>
  <si>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</si>
  <si>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</si>
  <si>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</si>
  <si>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</si>
  <si>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</si>
  <si>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</si>
  <si>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</si>
  <si>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</si>
  <si>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</si>
  <si>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</si>
  <si>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</si>
  <si>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</si>
  <si>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</si>
  <si>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</si>
  <si>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</si>
  <si>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</si>
  <si>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</si>
  <si>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</si>
  <si>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</si>
  <si>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</si>
  <si>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</si>
  <si>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</si>
  <si>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</si>
  <si>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</si>
  <si>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</si>
  <si>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</si>
  <si>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</si>
  <si>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</si>
  <si>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</si>
  <si>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</si>
  <si>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</si>
  <si>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</si>
  <si>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</si>
  <si>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</si>
  <si>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</si>
  <si>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</si>
  <si>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</si>
  <si>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</si>
  <si>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</si>
  <si>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</si>
  <si>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</si>
  <si>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</si>
  <si>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</si>
  <si>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</si>
  <si>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</si>
  <si>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</si>
  <si>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</si>
  <si>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</si>
  <si>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</si>
  <si>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</si>
  <si>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</si>
  <si>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</si>
  <si>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</si>
  <si>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</si>
  <si>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</si>
  <si>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</si>
  <si>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</si>
  <si>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</si>
  <si>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</si>
  <si>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</si>
  <si>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</si>
  <si>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</si>
  <si>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</si>
  <si>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</si>
  <si>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</si>
  <si>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</si>
  <si>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</si>
  <si>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</si>
  <si>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</si>
  <si>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</si>
  <si>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</si>
  <si>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</si>
  <si>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</si>
  <si>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</si>
  <si>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</si>
  <si>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</si>
  <si>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</si>
  <si>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</si>
  <si>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</si>
  <si>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</si>
  <si>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</si>
  <si>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</si>
  <si>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</si>
  <si>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</si>
  <si>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</si>
  <si>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</si>
  <si>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</si>
  <si>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</si>
  <si>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</si>
  <si>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</si>
  <si>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</si>
  <si>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</si>
  <si>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</si>
  <si>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</si>
  <si>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</si>
  <si>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</si>
  <si>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</si>
  <si>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</si>
  <si>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</si>
  <si>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</si>
  <si>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</si>
  <si>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</si>
  <si>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</si>
  <si>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</si>
  <si>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</si>
  <si>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</si>
  <si>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</si>
  <si>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</si>
  <si>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</si>
  <si>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</si>
  <si>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</si>
  <si>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</si>
  <si>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</si>
  <si>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</si>
  <si>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</si>
  <si>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</si>
  <si>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</si>
  <si>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</si>
  <si>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</si>
  <si>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</si>
  <si>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</si>
  <si>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</si>
  <si>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</si>
  <si>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</si>
  <si>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</si>
  <si>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</si>
  <si>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</si>
  <si>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</si>
  <si>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</si>
  <si>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</si>
  <si>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</si>
  <si>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</si>
  <si>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</si>
  <si>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</si>
  <si>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</si>
  <si>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</si>
  <si>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</si>
  <si>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</si>
  <si>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</si>
  <si>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</si>
  <si>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</si>
  <si>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</si>
  <si>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</si>
  <si>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</si>
  <si>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</si>
  <si>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</si>
  <si>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</si>
  <si>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</si>
  <si>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</si>
  <si>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</si>
  <si>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</si>
  <si>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</si>
  <si>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</si>
  <si>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</si>
  <si>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</si>
  <si>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</si>
  <si>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</si>
  <si>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</si>
  <si>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</si>
  <si>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</si>
  <si>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</si>
  <si>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</si>
  <si>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</si>
  <si>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</si>
  <si>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</si>
  <si>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</si>
  <si>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</si>
  <si>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</si>
  <si>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</si>
  <si>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</si>
  <si>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</si>
  <si>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</si>
  <si>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</si>
  <si>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</si>
  <si>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</si>
  <si>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</si>
  <si>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</si>
  <si>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</si>
  <si>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</si>
  <si>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</si>
  <si>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</si>
  <si>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</si>
  <si>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</si>
  <si>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</si>
  <si>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</si>
  <si>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</si>
  <si>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</si>
  <si>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</si>
  <si>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</si>
  <si>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</si>
  <si>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</si>
  <si>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</si>
  <si>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</si>
  <si>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</si>
  <si>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</si>
  <si>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</si>
  <si>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</si>
  <si>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</si>
  <si>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</si>
  <si>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</si>
  <si>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</si>
  <si>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</si>
  <si>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</si>
  <si>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</si>
  <si>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</si>
  <si>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</si>
  <si>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</si>
  <si>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</si>
  <si>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</si>
  <si>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</si>
  <si>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</si>
  <si>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</si>
  <si>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</si>
  <si>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</si>
  <si>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</si>
  <si>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</si>
  <si>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</si>
  <si>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</si>
  <si>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</si>
  <si>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</si>
  <si>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</si>
  <si>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</si>
  <si>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</si>
  <si>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</si>
  <si>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</si>
  <si>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</si>
  <si>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</si>
  <si>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</si>
  <si>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</si>
  <si>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</si>
  <si>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</si>
  <si>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</si>
  <si>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</si>
  <si>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</si>
  <si>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</si>
  <si>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</si>
  <si>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</si>
  <si>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</si>
  <si>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</si>
  <si>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</si>
  <si>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</si>
  <si>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</si>
  <si>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</si>
  <si>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</si>
  <si>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</si>
  <si>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</si>
  <si>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</si>
  <si>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</si>
  <si>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</si>
  <si>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</si>
  <si>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</si>
  <si>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</si>
  <si>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</si>
  <si>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</si>
  <si>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</si>
  <si>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</si>
  <si>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</si>
  <si>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</si>
  <si>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</si>
  <si>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</si>
  <si>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</si>
  <si>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</si>
  <si>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</si>
  <si>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</si>
  <si>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</si>
  <si>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</si>
  <si>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</si>
  <si>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</si>
  <si>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</si>
  <si>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</si>
  <si>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</si>
  <si>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</si>
  <si>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</si>
  <si>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</si>
  <si>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</si>
  <si>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</si>
  <si>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</si>
  <si>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</si>
  <si>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</si>
  <si>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</si>
  <si>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</si>
  <si>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</si>
  <si>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</si>
  <si>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</si>
  <si>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</si>
  <si>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</si>
  <si>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</si>
  <si>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</si>
  <si>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</si>
  <si>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</si>
  <si>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</si>
  <si>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</si>
  <si>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</si>
  <si>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</si>
  <si>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</si>
  <si>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</si>
  <si>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</si>
  <si>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</si>
  <si>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</si>
  <si>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</si>
  <si>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</si>
  <si>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</si>
  <si>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</si>
  <si>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</si>
  <si>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</si>
  <si>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</si>
  <si>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</si>
  <si>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</si>
  <si>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</si>
  <si>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</si>
  <si>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</si>
  <si>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</si>
  <si>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</si>
  <si>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</si>
  <si>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</si>
  <si>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</si>
  <si>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</si>
  <si>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</si>
  <si>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</si>
  <si>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</si>
  <si>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</si>
  <si>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</si>
  <si>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</si>
  <si>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</si>
  <si>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</si>
  <si>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</si>
  <si>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</si>
  <si>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</si>
  <si>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</si>
  <si>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</si>
  <si>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</si>
  <si>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</si>
  <si>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</si>
  <si>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</si>
  <si>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</si>
  <si>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</si>
  <si>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</si>
  <si>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</si>
  <si>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</si>
  <si>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</si>
  <si>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</si>
  <si>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</si>
  <si>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</si>
  <si>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</si>
  <si>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</si>
  <si>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</si>
  <si>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</si>
  <si>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</si>
  <si>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</si>
  <si>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</si>
  <si>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</si>
  <si>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</si>
  <si>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</si>
  <si>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</si>
  <si>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</si>
  <si>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</si>
  <si>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</si>
  <si>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</si>
  <si>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</si>
  <si>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</si>
  <si>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</si>
  <si>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</si>
  <si>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</si>
  <si>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</si>
  <si>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</si>
  <si>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</si>
  <si>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</si>
  <si>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</si>
  <si>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</si>
  <si>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</si>
  <si>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</si>
  <si>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</si>
  <si>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</si>
  <si>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</si>
  <si>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</si>
  <si>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</si>
  <si>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</si>
  <si>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</si>
  <si>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</si>
  <si>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</si>
  <si>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</si>
  <si>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</si>
  <si>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</si>
  <si>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</si>
  <si>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</si>
  <si>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</si>
  <si>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</si>
  <si>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</si>
  <si>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</si>
  <si>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</si>
  <si>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</si>
  <si>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</si>
  <si>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</si>
  <si>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</si>
  <si>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</si>
  <si>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</si>
  <si>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</si>
  <si>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</si>
  <si>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</si>
  <si>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</si>
  <si>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</si>
  <si>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</si>
  <si>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</si>
  <si>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</si>
  <si>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</si>
  <si>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</si>
  <si>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</si>
  <si>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</si>
  <si>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</si>
  <si>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</si>
  <si>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</si>
  <si>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</si>
  <si>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</si>
  <si>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</si>
  <si>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</si>
  <si>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</si>
  <si>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</si>
  <si>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</si>
  <si>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</si>
  <si>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</si>
  <si>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</si>
  <si>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</si>
  <si>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</si>
  <si>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</si>
  <si>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</si>
  <si>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</si>
  <si>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</si>
  <si>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</si>
  <si>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</si>
  <si>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</si>
  <si>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</si>
  <si>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</si>
  <si>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</si>
  <si>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</si>
  <si>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</si>
  <si>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</si>
  <si>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</si>
  <si>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</si>
  <si>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</si>
  <si>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</si>
  <si>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</si>
  <si>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</si>
  <si>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</si>
  <si>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</si>
  <si>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</si>
  <si>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</si>
  <si>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</si>
  <si>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</si>
  <si>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</si>
  <si>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</si>
  <si>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</si>
  <si>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</si>
  <si>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</si>
  <si>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</si>
  <si>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</si>
  <si>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</si>
  <si>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</si>
  <si>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</si>
  <si>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</si>
  <si>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</si>
  <si>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</si>
  <si>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</si>
  <si>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</si>
  <si>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</si>
  <si>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</si>
  <si>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</si>
  <si>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</si>
  <si>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</si>
  <si>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</si>
  <si>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</si>
  <si>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</si>
  <si>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</si>
  <si>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</si>
  <si>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</si>
  <si>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</si>
  <si>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</si>
  <si>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</si>
  <si>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</si>
  <si>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</si>
  <si>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</si>
  <si>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</si>
  <si>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</si>
  <si>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</si>
  <si>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</si>
  <si>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</si>
  <si>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</si>
  <si>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</si>
  <si>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</si>
  <si>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</si>
  <si>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</si>
  <si>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</si>
  <si>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</si>
  <si>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</si>
  <si>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</si>
  <si>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</si>
  <si>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</si>
  <si>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</si>
  <si>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</si>
  <si>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</si>
  <si>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</si>
  <si>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</si>
  <si>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</si>
  <si>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</si>
  <si>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</si>
  <si>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</si>
  <si>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</si>
  <si>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</si>
  <si>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</si>
  <si>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</si>
  <si>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</si>
  <si>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</si>
  <si>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</si>
  <si>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</si>
  <si>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</si>
  <si>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</si>
  <si>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</si>
  <si>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</si>
  <si>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</si>
  <si>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</si>
  <si>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</si>
  <si>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</si>
  <si>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</si>
  <si>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</si>
  <si>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</si>
  <si>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</si>
  <si>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</si>
  <si>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</si>
  <si>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</si>
  <si>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</si>
  <si>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</si>
  <si>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</si>
  <si>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</si>
  <si>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</si>
  <si>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</si>
  <si>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</si>
  <si>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</si>
  <si>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</si>
  <si>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</si>
  <si>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</si>
  <si>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</si>
  <si>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</si>
  <si>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</si>
  <si>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</si>
  <si>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</si>
  <si>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</si>
  <si>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</si>
  <si>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</si>
  <si>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</si>
  <si>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</si>
  <si>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</si>
  <si>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</si>
  <si>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</si>
  <si>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</si>
  <si>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</si>
  <si>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</si>
  <si>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</si>
  <si>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</si>
  <si>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</si>
  <si>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</si>
  <si>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</si>
  <si>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</si>
  <si>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</si>
  <si>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</si>
  <si>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</si>
  <si>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</si>
  <si>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</si>
  <si>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</si>
  <si>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</si>
  <si>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</si>
  <si>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</si>
  <si>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</si>
  <si>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</si>
  <si>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</si>
  <si>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</si>
  <si>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</si>
  <si>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</si>
  <si>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</si>
  <si>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</si>
  <si>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</si>
  <si>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</si>
  <si>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</si>
  <si>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</si>
  <si>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</si>
  <si>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</si>
  <si>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</si>
  <si>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</si>
  <si>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</si>
  <si>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</si>
  <si>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</si>
  <si>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</si>
  <si>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</si>
  <si>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</si>
  <si>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</si>
  <si>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</si>
  <si>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</si>
  <si>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</si>
  <si>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</si>
  <si>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</si>
  <si>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</si>
  <si>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</si>
  <si>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</si>
  <si>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</si>
  <si>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</si>
  <si>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</si>
  <si>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</si>
  <si>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</si>
  <si>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</si>
  <si>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</si>
  <si>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</si>
  <si>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</si>
  <si>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</si>
  <si>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</si>
  <si>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</si>
  <si>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</si>
  <si>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</si>
  <si>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</si>
  <si>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</si>
  <si>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</si>
  <si>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</si>
  <si>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</si>
  <si>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</si>
  <si>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</si>
  <si>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</si>
  <si>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</si>
  <si>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</si>
  <si>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</si>
  <si>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</si>
  <si>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</si>
  <si>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</si>
  <si>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</si>
  <si>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</si>
  <si>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</si>
  <si>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</si>
  <si>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</si>
  <si>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</si>
  <si>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</si>
  <si>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</si>
  <si>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</si>
  <si>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</si>
  <si>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</si>
  <si>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</si>
  <si>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</si>
  <si>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</si>
  <si>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</si>
  <si>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</si>
  <si>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</si>
  <si>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</si>
  <si>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</si>
  <si>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</si>
  <si>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</si>
  <si>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</si>
  <si>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</si>
  <si>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</si>
  <si>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</si>
  <si>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</si>
  <si>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</si>
  <si>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</si>
  <si>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</si>
  <si>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</si>
  <si>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</si>
  <si>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</si>
  <si>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</si>
  <si>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</si>
  <si>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</si>
  <si>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</si>
  <si>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</si>
  <si>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</si>
  <si>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</si>
  <si>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</si>
  <si>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</si>
  <si>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</si>
  <si>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</si>
  <si>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</si>
  <si>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</si>
  <si>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</si>
  <si>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</si>
  <si>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</si>
  <si>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</si>
  <si>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</si>
  <si>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</si>
  <si>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</si>
  <si>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</si>
  <si>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</si>
  <si>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</si>
  <si>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</si>
  <si>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</si>
  <si>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</si>
  <si>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</si>
  <si>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</si>
  <si>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</si>
  <si>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</si>
  <si>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</si>
  <si>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</si>
  <si>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</si>
  <si>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</si>
  <si>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</si>
  <si>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</si>
  <si>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</si>
  <si>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</si>
  <si>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</si>
  <si>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</si>
  <si>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</si>
  <si>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</si>
  <si>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</si>
  <si>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</si>
  <si>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</si>
  <si>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</si>
  <si>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</si>
  <si>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</si>
  <si>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</si>
  <si>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</si>
  <si>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</si>
  <si>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</si>
  <si>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</si>
  <si>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</si>
  <si>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</si>
  <si>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</si>
  <si>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</si>
  <si>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</si>
  <si>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</si>
  <si>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</si>
  <si>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</si>
  <si>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</si>
  <si>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</si>
  <si>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</si>
  <si>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</si>
  <si>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</si>
  <si>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</si>
  <si>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</si>
  <si>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</si>
  <si>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</si>
  <si>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</si>
  <si>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</si>
  <si>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</si>
  <si>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</si>
  <si>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</si>
  <si>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</si>
  <si>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</si>
  <si>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</si>
  <si>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</si>
  <si>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</si>
  <si>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</si>
  <si>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</si>
  <si>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</si>
  <si>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</si>
  <si>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</si>
  <si>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</si>
  <si>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</si>
  <si>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</si>
  <si>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</si>
  <si>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</si>
  <si>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</si>
  <si>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</si>
  <si>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</si>
  <si>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</si>
  <si>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</si>
  <si>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</si>
  <si>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</si>
  <si>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</si>
  <si>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</si>
  <si>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</si>
  <si>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</si>
  <si>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</si>
  <si>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</si>
  <si>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</si>
  <si>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</si>
  <si>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</si>
  <si>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</si>
  <si>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</si>
  <si>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</si>
  <si>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</si>
  <si>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</si>
  <si>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</si>
  <si>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</si>
  <si>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</si>
  <si>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</si>
  <si>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</si>
  <si>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</si>
  <si>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</si>
  <si>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</si>
  <si>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</si>
  <si>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</si>
  <si>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</si>
  <si>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</si>
  <si>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</si>
  <si>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</si>
  <si>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</si>
  <si>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</si>
  <si>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</si>
  <si>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</si>
  <si>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</si>
  <si>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</si>
  <si>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</si>
  <si>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</si>
  <si>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</si>
  <si>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</si>
  <si>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</si>
  <si>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</si>
  <si>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</si>
  <si>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</si>
  <si>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</si>
  <si>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</si>
  <si>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</si>
  <si>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</si>
  <si>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</si>
  <si>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</si>
  <si>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</si>
  <si>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</si>
  <si>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</si>
  <si>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</si>
  <si>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</si>
  <si>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</si>
  <si>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</si>
  <si>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</si>
  <si>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</si>
  <si>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</si>
  <si>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</si>
  <si>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</si>
  <si>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</si>
  <si>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</si>
  <si>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</si>
  <si>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</si>
  <si>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</si>
  <si>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</si>
  <si>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</si>
  <si>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</si>
  <si>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</si>
  <si>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</si>
  <si>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</si>
  <si>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</si>
  <si>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</si>
  <si>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</si>
  <si>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</si>
  <si>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</si>
  <si>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</si>
  <si>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</si>
  <si>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</si>
  <si>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</si>
  <si>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</si>
  <si>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</si>
  <si>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</si>
  <si>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</si>
  <si>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</si>
  <si>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</si>
  <si>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</si>
  <si>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</si>
  <si>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</si>
  <si>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</si>
  <si>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</si>
  <si>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</si>
  <si>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</si>
  <si>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</si>
  <si>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</si>
  <si>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</si>
  <si>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</si>
  <si>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</si>
  <si>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</si>
  <si>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</si>
  <si>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</si>
  <si>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</si>
  <si>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</si>
  <si>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</si>
  <si>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</si>
  <si>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</si>
  <si>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</si>
  <si>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</si>
  <si>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</si>
  <si>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</si>
  <si>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</si>
  <si>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</si>
  <si>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</si>
  <si>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</si>
  <si>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</si>
  <si>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</si>
  <si>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</si>
  <si>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</si>
  <si>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</si>
  <si>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</si>
  <si>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</si>
  <si>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</si>
  <si>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</si>
  <si>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</si>
  <si>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</si>
  <si>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</si>
  <si>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</si>
  <si>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</si>
  <si>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</si>
  <si>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</si>
  <si>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</si>
  <si>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</si>
  <si>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</si>
  <si>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</si>
  <si>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</si>
  <si>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</si>
  <si>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</si>
  <si>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</si>
  <si>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</si>
  <si>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</si>
  <si>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</si>
  <si>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</si>
  <si>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</si>
  <si>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</si>
  <si>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</si>
  <si>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</si>
  <si>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</si>
  <si>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</si>
  <si>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</si>
  <si>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</si>
  <si>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</si>
  <si>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</si>
  <si>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</si>
  <si>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</si>
  <si>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</si>
  <si>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</si>
  <si>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</si>
  <si>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</si>
  <si>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</si>
  <si>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</si>
  <si>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</si>
  <si>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</si>
  <si>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</si>
  <si>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</si>
  <si>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</si>
  <si>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</si>
  <si>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</si>
  <si>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</si>
  <si>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</si>
  <si>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</si>
  <si>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</si>
  <si>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</si>
  <si>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</si>
  <si>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</si>
  <si>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</si>
  <si>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</si>
  <si>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</si>
  <si>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</si>
  <si>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</si>
  <si>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</si>
  <si>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</si>
  <si>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</si>
  <si>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</si>
  <si>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</si>
  <si>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</si>
  <si>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</si>
  <si>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</si>
  <si>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</si>
  <si>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</si>
  <si>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</si>
  <si>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</si>
  <si>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</si>
  <si>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</si>
  <si>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</si>
  <si>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</si>
  <si>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</si>
  <si>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</si>
  <si>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</si>
  <si>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</si>
  <si>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</si>
  <si>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</si>
  <si>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</si>
  <si>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</si>
  <si>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</si>
  <si>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</si>
  <si>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</si>
  <si>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</si>
  <si>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</si>
  <si>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</si>
  <si>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</si>
  <si>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</si>
  <si>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</si>
  <si>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</si>
  <si>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</si>
  <si>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</si>
  <si>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</si>
  <si>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</si>
  <si>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</si>
  <si>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</si>
  <si>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</si>
  <si>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</si>
  <si>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</si>
  <si>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</si>
  <si>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</si>
  <si>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</si>
  <si>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</si>
  <si>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</si>
  <si>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</si>
  <si>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</si>
  <si>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</si>
  <si>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</si>
  <si>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</si>
  <si>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</si>
  <si>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</si>
  <si>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</si>
  <si>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</si>
  <si>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</si>
  <si>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</si>
  <si>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</si>
  <si>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</si>
  <si>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</si>
  <si>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</si>
  <si>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</si>
  <si>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</si>
  <si>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</si>
  <si>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</si>
  <si>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</si>
  <si>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</si>
  <si>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</si>
  <si>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</si>
  <si>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</si>
  <si>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</si>
  <si>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</si>
  <si>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</si>
  <si>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</si>
  <si>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</si>
  <si>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</si>
  <si>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</si>
  <si>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</si>
  <si>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</si>
  <si>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</si>
  <si>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</si>
  <si>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</si>
  <si>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</si>
  <si>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</si>
  <si>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</si>
  <si>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</si>
  <si>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</si>
  <si>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</si>
  <si>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</si>
  <si>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</si>
  <si>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</si>
  <si>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</si>
  <si>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</si>
  <si>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</si>
  <si>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</si>
  <si>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</si>
  <si>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</si>
  <si>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</si>
  <si>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</si>
  <si>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</si>
  <si>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</si>
  <si>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</si>
  <si>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</si>
  <si>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</si>
  <si>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</si>
  <si>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</si>
  <si>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</si>
  <si>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</si>
  <si>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</si>
  <si>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</si>
  <si>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</si>
  <si>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</si>
  <si>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</si>
  <si>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</si>
  <si>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</si>
  <si>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</si>
  <si>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</si>
  <si>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</si>
  <si>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</si>
  <si>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</si>
  <si>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</si>
  <si>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</si>
  <si>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</si>
  <si>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</si>
  <si>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</si>
  <si>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</si>
  <si>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</si>
  <si>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</si>
  <si>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</si>
  <si>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</si>
  <si>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</si>
  <si>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</si>
  <si>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</si>
  <si>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</si>
  <si>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</si>
  <si>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</si>
  <si>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</si>
  <si>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</si>
  <si>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</si>
  <si>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</si>
  <si>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</si>
  <si>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</si>
  <si>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</si>
  <si>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</si>
  <si>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</si>
  <si>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</si>
  <si>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</si>
  <si>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</si>
  <si>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</si>
  <si>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</si>
  <si>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</si>
  <si>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</si>
  <si>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</si>
  <si>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</si>
  <si>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</si>
  <si>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</si>
  <si>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</si>
  <si>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</si>
  <si>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</si>
  <si>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</si>
  <si>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</si>
  <si>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</si>
  <si>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</si>
  <si>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</si>
  <si>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</si>
  <si>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</si>
  <si>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</si>
  <si>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</si>
  <si>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</si>
  <si>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</si>
  <si>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</si>
  <si>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</si>
  <si>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</si>
  <si>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</si>
  <si>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</si>
  <si>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</si>
  <si>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</si>
  <si>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</si>
  <si>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</si>
  <si>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</si>
  <si>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</si>
  <si>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</si>
  <si>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</si>
  <si>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</si>
  <si>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</si>
  <si>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</si>
  <si>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</si>
  <si>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</si>
  <si>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</si>
  <si>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</si>
  <si>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</si>
  <si>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</si>
  <si>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</si>
  <si>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</si>
  <si>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</si>
  <si>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</si>
  <si>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</si>
  <si>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</si>
  <si>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</si>
  <si>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</si>
  <si>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</si>
  <si>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</si>
  <si>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</si>
  <si>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</si>
  <si>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</si>
  <si>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</si>
  <si>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</si>
  <si>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</si>
  <si>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</si>
  <si>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</si>
  <si>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</si>
  <si>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</si>
  <si>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</si>
  <si>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</si>
  <si>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</si>
  <si>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</si>
  <si>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</si>
  <si>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</si>
  <si>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</si>
  <si>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</si>
  <si>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</si>
  <si>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</si>
  <si>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</si>
  <si>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</si>
  <si>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</si>
  <si>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</si>
  <si>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</si>
  <si>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</si>
  <si>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</si>
  <si>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</si>
  <si>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</si>
  <si>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</si>
  <si>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</si>
  <si>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</si>
  <si>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</si>
  <si>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</si>
  <si>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</si>
  <si>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</si>
  <si>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</si>
  <si>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</si>
  <si>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</si>
  <si>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</si>
  <si>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</si>
  <si>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</si>
  <si>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</si>
  <si>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</si>
  <si>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</si>
  <si>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</si>
  <si>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</si>
  <si>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</si>
  <si>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</si>
  <si>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</si>
  <si>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</si>
  <si>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</si>
  <si>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</si>
  <si>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</si>
  <si>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</si>
  <si>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</si>
  <si>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</si>
  <si>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</si>
  <si>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</si>
  <si>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</si>
  <si>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</si>
  <si>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</si>
  <si>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</si>
  <si>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</si>
  <si>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</si>
  <si>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</si>
  <si>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</si>
  <si>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</si>
  <si>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</si>
  <si>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</si>
  <si>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</si>
  <si>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</si>
  <si>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</si>
  <si>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</si>
  <si>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</si>
  <si>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</si>
  <si>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</si>
  <si>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</si>
  <si>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</si>
  <si>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</si>
  <si>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</si>
  <si>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</si>
  <si>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</si>
  <si>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</si>
  <si>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</si>
  <si>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</si>
  <si>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</si>
  <si>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</si>
  <si>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</si>
  <si>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</si>
  <si>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</si>
  <si>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</si>
  <si>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</si>
  <si>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</si>
  <si>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</si>
  <si>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</si>
  <si>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</si>
  <si>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</si>
  <si>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</si>
  <si>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</si>
  <si>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</si>
  <si>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</si>
  <si>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</si>
  <si>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</si>
  <si>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</si>
  <si>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</si>
  <si>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</si>
  <si>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</si>
  <si>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</si>
  <si>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</si>
  <si>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</si>
  <si>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</si>
  <si>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</si>
  <si>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</si>
  <si>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</si>
  <si>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</si>
  <si>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</si>
  <si>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</si>
  <si>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</si>
  <si>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</si>
  <si>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</si>
  <si>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</si>
  <si>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</si>
  <si>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</si>
  <si>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</si>
  <si>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</si>
  <si>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</si>
  <si>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</si>
  <si>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</si>
  <si>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</si>
  <si>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</si>
  <si>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</si>
  <si>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</si>
  <si>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</si>
  <si>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</si>
  <si>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</si>
  <si>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</si>
  <si>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</si>
  <si>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</si>
  <si>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</si>
  <si>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</si>
  <si>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</si>
  <si>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</si>
  <si>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</si>
  <si>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</si>
  <si>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</si>
  <si>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</si>
  <si>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</si>
  <si>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</si>
  <si>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</si>
  <si>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</si>
  <si>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</si>
  <si>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</si>
  <si>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</si>
  <si>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</si>
  <si>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</si>
  <si>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</si>
  <si>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</si>
  <si>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</si>
  <si>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</si>
  <si>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</si>
  <si>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</si>
  <si>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</si>
  <si>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</si>
  <si>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</si>
  <si>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</si>
  <si>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</si>
  <si>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</si>
  <si>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</si>
  <si>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</si>
  <si>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</si>
  <si>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</si>
  <si>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</si>
  <si>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</si>
  <si>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</si>
  <si>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</si>
  <si>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</si>
  <si>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</si>
  <si>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</si>
  <si>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</si>
  <si>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</si>
  <si>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</si>
  <si>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</si>
  <si>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</si>
  <si>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</si>
  <si>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</si>
  <si>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</si>
  <si>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</si>
  <si>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</si>
  <si>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</si>
  <si>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</si>
  <si>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</si>
  <si>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</si>
  <si>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</si>
  <si>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</si>
  <si>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</si>
  <si>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</si>
  <si>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</si>
  <si>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</si>
  <si>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</si>
  <si>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</si>
  <si>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</si>
  <si>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</si>
  <si>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</si>
  <si>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</si>
  <si>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</si>
  <si>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</si>
  <si>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</si>
  <si>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</si>
  <si>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</si>
  <si>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</si>
  <si>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</si>
  <si>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</si>
  <si>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</si>
  <si>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</si>
  <si>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</si>
  <si>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</si>
  <si>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</si>
  <si>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</si>
  <si>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</si>
  <si>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</si>
  <si>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</si>
  <si>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</si>
  <si>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</si>
  <si>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</si>
  <si>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</si>
  <si>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</si>
  <si>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</si>
  <si>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</si>
  <si>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</si>
  <si>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</si>
  <si>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</si>
  <si>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</si>
  <si>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</si>
  <si>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</si>
  <si>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</si>
  <si>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</si>
  <si>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</si>
  <si>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</si>
  <si>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</si>
  <si>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</si>
  <si>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</si>
  <si>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</si>
  <si>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</si>
  <si>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</si>
  <si>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</si>
  <si>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</si>
  <si>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</si>
  <si>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</si>
  <si>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</si>
  <si>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</si>
  <si>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</si>
  <si>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</si>
  <si>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</si>
  <si>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</si>
  <si>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</si>
  <si>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</si>
  <si>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</si>
  <si>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</si>
  <si>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</si>
  <si>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</si>
  <si>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</si>
  <si>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</si>
  <si>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</si>
  <si>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</si>
  <si>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</si>
  <si>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</si>
  <si>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</si>
  <si>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</si>
  <si>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</si>
  <si>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</si>
  <si>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</si>
  <si>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</si>
  <si>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</si>
  <si>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</si>
  <si>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</si>
  <si>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</si>
  <si>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</si>
  <si>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</si>
  <si>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</si>
  <si>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</si>
  <si>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</si>
  <si>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</si>
  <si>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</si>
  <si>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</si>
  <si>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</si>
  <si>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</si>
  <si>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</si>
  <si>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</si>
  <si>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</si>
  <si>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</si>
  <si>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</si>
  <si>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</si>
  <si>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</si>
  <si>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</si>
  <si>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</si>
  <si>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</si>
  <si>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</si>
  <si>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</si>
  <si>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</si>
  <si>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</si>
  <si>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</si>
  <si>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</si>
  <si>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</si>
  <si>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</si>
  <si>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</si>
  <si>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</si>
  <si>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</si>
  <si>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</si>
  <si>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</si>
  <si>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</si>
  <si>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</si>
  <si>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</si>
  <si>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</si>
  <si>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</si>
  <si>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</si>
  <si>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</si>
  <si>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</si>
  <si>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</si>
  <si>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</si>
  <si>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</si>
  <si>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</si>
  <si>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</si>
  <si>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</si>
  <si>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</si>
  <si>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</si>
  <si>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</si>
  <si>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</si>
  <si>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</si>
  <si>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</si>
  <si>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</si>
  <si>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</si>
  <si>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</si>
  <si>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</si>
  <si>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</si>
  <si>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</si>
  <si>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</si>
  <si>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</si>
  <si>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</si>
  <si>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</si>
  <si>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</si>
  <si>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</si>
  <si>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</si>
  <si>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</si>
  <si>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</si>
  <si>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</si>
  <si>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</si>
  <si>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</si>
  <si>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</si>
  <si>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</si>
  <si>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</si>
  <si>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</si>
  <si>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</si>
  <si>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</si>
  <si>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</si>
  <si>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</si>
  <si>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</si>
  <si>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</si>
  <si>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</si>
  <si>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</si>
  <si>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</si>
  <si>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</si>
  <si>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</si>
  <si>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</si>
  <si>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</si>
  <si>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</si>
  <si>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</si>
  <si>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</si>
  <si>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</si>
  <si>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</si>
  <si>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</si>
  <si>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</si>
  <si>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</si>
  <si>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</si>
  <si>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</si>
  <si>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</si>
  <si>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</si>
  <si>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</si>
  <si>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</si>
  <si>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</si>
  <si>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</si>
  <si>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</si>
  <si>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</si>
  <si>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</si>
  <si>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</si>
  <si>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</si>
  <si>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</si>
  <si>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</si>
  <si>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</si>
  <si>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</si>
  <si>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</si>
  <si>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</si>
  <si>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</si>
  <si>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</si>
  <si>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</si>
  <si>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</si>
  <si>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</si>
  <si>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</si>
  <si>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</si>
  <si>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</si>
  <si>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</si>
  <si>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</si>
  <si>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</si>
  <si>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</si>
  <si>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</si>
  <si>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</si>
  <si>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</si>
  <si>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</si>
  <si>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</si>
  <si>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</si>
  <si>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</si>
  <si>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</si>
  <si>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</si>
  <si>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</si>
  <si>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</si>
  <si>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</si>
  <si>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</si>
  <si>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</si>
  <si>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</si>
  <si>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</si>
  <si>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</si>
  <si>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</si>
  <si>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</si>
  <si>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</si>
  <si>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</si>
  <si>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</si>
  <si>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</si>
  <si>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</si>
  <si>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</si>
  <si>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</si>
  <si>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</si>
  <si>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</si>
  <si>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</si>
  <si>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</si>
  <si>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</si>
  <si>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</si>
  <si>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</si>
  <si>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</si>
  <si>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</si>
  <si>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</si>
  <si>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</si>
  <si>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</si>
  <si>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</si>
  <si>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</si>
  <si>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</si>
  <si>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</si>
  <si>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</si>
  <si>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</si>
  <si>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</si>
  <si>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</si>
  <si>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</si>
  <si>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</si>
  <si>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</si>
  <si>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</si>
  <si>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</si>
  <si>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</si>
  <si>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</si>
  <si>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</si>
  <si>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</si>
  <si>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</si>
  <si>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</si>
  <si>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</si>
  <si>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</si>
  <si>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</si>
  <si>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</si>
  <si>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</si>
  <si>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</si>
  <si>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</si>
  <si>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</si>
  <si>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</si>
  <si>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</si>
  <si>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</si>
  <si>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</si>
  <si>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</si>
  <si>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</si>
  <si>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</si>
  <si>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</si>
  <si>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</si>
  <si>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</si>
  <si>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</si>
  <si>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</si>
  <si>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</si>
  <si>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</si>
  <si>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</si>
  <si>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</si>
  <si>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</si>
  <si>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</si>
  <si>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</si>
  <si>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</si>
  <si>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</si>
  <si>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</si>
  <si>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</si>
  <si>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</si>
  <si>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</si>
  <si>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</si>
  <si>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</si>
  <si>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</si>
  <si>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</si>
  <si>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</si>
  <si>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</si>
  <si>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</si>
  <si>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</si>
  <si>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</si>
  <si>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</si>
  <si>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</si>
  <si>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</si>
  <si>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</si>
  <si>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</si>
  <si>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</si>
  <si>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</si>
  <si>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</si>
  <si>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</si>
  <si>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</si>
  <si>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</si>
  <si>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</si>
  <si>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</si>
  <si>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</si>
  <si>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</si>
  <si>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</si>
  <si>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</si>
  <si>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</si>
  <si>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</si>
  <si>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</si>
  <si>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</si>
  <si>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</si>
  <si>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</si>
  <si>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</si>
  <si>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</si>
  <si>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</si>
  <si>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</si>
  <si>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</si>
  <si>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</si>
  <si>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</si>
  <si>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</si>
  <si>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</si>
  <si>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</si>
  <si>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</si>
  <si>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</si>
  <si>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</si>
  <si>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</si>
  <si>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</si>
  <si>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</si>
  <si>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</si>
  <si>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</si>
  <si>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</si>
  <si>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</si>
  <si>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</si>
  <si>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</si>
  <si>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</si>
  <si>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</si>
  <si>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</si>
  <si>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</si>
  <si>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</si>
  <si>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</si>
  <si>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</si>
  <si>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</si>
  <si>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</si>
  <si>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</si>
  <si>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</si>
  <si>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</si>
  <si>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</si>
  <si>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</si>
  <si>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</si>
  <si>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</si>
  <si>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</si>
  <si>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</si>
  <si>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</si>
  <si>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</si>
  <si>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</si>
  <si>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</si>
  <si>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</si>
  <si>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</si>
  <si>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</si>
  <si>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</si>
  <si>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</si>
  <si>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</si>
  <si>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</si>
  <si>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</si>
  <si>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</si>
  <si>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</si>
  <si>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</si>
  <si>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</si>
  <si>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</si>
  <si>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</si>
  <si>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</si>
  <si>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</si>
  <si>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</si>
  <si>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</si>
  <si>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</si>
  <si>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</si>
  <si>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</si>
  <si>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</si>
  <si>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</si>
  <si>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</si>
  <si>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</si>
  <si>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</si>
  <si>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</si>
  <si>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</si>
  <si>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</si>
  <si>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</si>
  <si>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</si>
  <si>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</si>
  <si>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</si>
  <si>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</si>
  <si>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</si>
  <si>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</si>
  <si>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</si>
  <si>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</si>
  <si>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</si>
  <si>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</si>
  <si>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</si>
  <si>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</si>
  <si>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</si>
  <si>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</si>
  <si>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</si>
  <si>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</si>
  <si>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</si>
  <si>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</si>
  <si>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</si>
  <si>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</si>
  <si>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</si>
  <si>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</si>
  <si>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</si>
  <si>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</si>
  <si>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</si>
  <si>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</si>
  <si>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</si>
  <si>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</si>
  <si>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</si>
  <si>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</si>
  <si>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</si>
  <si>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</si>
  <si>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</si>
  <si>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</si>
  <si>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</si>
  <si>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</si>
  <si>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</si>
  <si>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</si>
  <si>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</si>
  <si>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</si>
  <si>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</si>
  <si>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</si>
  <si>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</si>
  <si>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</si>
  <si>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</si>
  <si>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</si>
  <si>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</si>
  <si>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</si>
  <si>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</si>
  <si>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</si>
  <si>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</si>
  <si>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</si>
  <si>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</si>
  <si>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</si>
  <si>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</si>
  <si>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</si>
  <si>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</si>
  <si>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</si>
  <si>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</si>
  <si>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</si>
  <si>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</si>
  <si>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</si>
  <si>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</si>
  <si>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</si>
  <si>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</si>
  <si>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</si>
  <si>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</si>
  <si>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</si>
  <si>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</si>
  <si>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</si>
  <si>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</si>
  <si>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</si>
  <si>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</si>
  <si>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</si>
  <si>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</si>
  <si>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</si>
  <si>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</si>
  <si>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</si>
  <si>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</si>
  <si>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</si>
  <si>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</si>
  <si>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</si>
  <si>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</si>
  <si>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</si>
  <si>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</si>
  <si>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</si>
  <si>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</si>
  <si>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</si>
  <si>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</si>
  <si>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</si>
  <si>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</si>
  <si>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</si>
  <si>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</si>
  <si>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</si>
  <si>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</si>
  <si>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</si>
  <si>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</si>
  <si>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</si>
  <si>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</si>
  <si>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</si>
  <si>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</si>
  <si>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</si>
  <si>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</si>
  <si>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</si>
  <si>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</si>
  <si>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</si>
  <si>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</si>
  <si>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</si>
  <si>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</si>
  <si>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</si>
  <si>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</si>
  <si>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</si>
  <si>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</si>
  <si>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</si>
  <si>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</si>
  <si>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</si>
  <si>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</si>
  <si>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</si>
  <si>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</si>
  <si>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</si>
  <si>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</si>
  <si>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</si>
  <si>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</si>
  <si>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</si>
  <si>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</si>
  <si>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</si>
  <si>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</si>
  <si>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</si>
  <si>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</si>
  <si>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</si>
  <si>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</si>
  <si>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</si>
  <si>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</si>
  <si>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</si>
  <si>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</si>
  <si>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</si>
  <si>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</si>
  <si>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</si>
  <si>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</si>
  <si>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</si>
  <si>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</si>
  <si>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</si>
  <si>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</si>
  <si>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</si>
  <si>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</si>
  <si>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</si>
  <si>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</si>
  <si>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</si>
  <si>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</si>
  <si>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</si>
  <si>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</si>
  <si>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</si>
  <si>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</si>
  <si>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</si>
  <si>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</si>
  <si>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</si>
  <si>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</si>
  <si>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</si>
  <si>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</si>
  <si>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</si>
  <si>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</si>
  <si>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</si>
  <si>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</si>
  <si>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</si>
  <si>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</si>
  <si>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</si>
  <si>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</si>
  <si>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</si>
  <si>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</si>
  <si>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</si>
  <si>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</si>
  <si>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</si>
  <si>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</si>
  <si>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</si>
  <si>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</si>
  <si>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</si>
  <si>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</si>
  <si>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</si>
  <si>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</si>
  <si>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</si>
  <si>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</si>
  <si>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</si>
  <si>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</si>
  <si>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</si>
  <si>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</si>
  <si>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</si>
  <si>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</si>
  <si>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</si>
  <si>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</si>
  <si>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</si>
  <si>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</si>
  <si>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</si>
  <si>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</si>
  <si>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</si>
  <si>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</si>
  <si>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</si>
  <si>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</si>
  <si>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</si>
  <si>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</si>
  <si>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</si>
  <si>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</si>
  <si>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</si>
  <si>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</si>
  <si>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</si>
  <si>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</si>
  <si>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</si>
  <si>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</si>
  <si>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</si>
  <si>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</si>
  <si>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</si>
  <si>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</si>
  <si>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</si>
  <si>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</si>
  <si>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</si>
  <si>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</si>
  <si>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</si>
  <si>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</si>
  <si>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</si>
  <si>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</si>
  <si>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</si>
  <si>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</si>
  <si>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</si>
  <si>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</si>
  <si>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</si>
  <si>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</si>
  <si>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</si>
  <si>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</si>
  <si>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</si>
  <si>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</si>
  <si>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</si>
  <si>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</si>
  <si>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</si>
  <si>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</si>
  <si>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</si>
  <si>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</si>
  <si>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</si>
  <si>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</si>
  <si>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</si>
  <si>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</si>
  <si>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</si>
  <si>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</si>
  <si>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</si>
  <si>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</si>
  <si>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</si>
  <si>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</si>
  <si>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</si>
  <si>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</si>
  <si>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</si>
  <si>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</si>
  <si>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</si>
  <si>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</si>
  <si>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</si>
  <si>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</si>
  <si>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</si>
  <si>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</si>
  <si>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</si>
  <si>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</si>
  <si>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</si>
  <si>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</si>
  <si>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</si>
  <si>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</si>
  <si>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</si>
  <si>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</si>
  <si>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</si>
  <si>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</si>
  <si>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</si>
  <si>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</si>
  <si>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</si>
  <si>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</si>
  <si>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</si>
  <si>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</si>
  <si>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</si>
  <si>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</si>
  <si>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</si>
  <si>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</si>
  <si>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</si>
  <si>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</si>
  <si>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</si>
  <si>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</si>
  <si>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</si>
  <si>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</si>
  <si>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</si>
  <si>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</si>
  <si>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</si>
  <si>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</si>
  <si>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</si>
  <si>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</si>
  <si>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</si>
  <si>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</si>
  <si>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</si>
  <si>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</si>
  <si>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</si>
  <si>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</si>
  <si>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</si>
  <si>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</si>
  <si>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</si>
  <si>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</si>
  <si>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</si>
  <si>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</si>
  <si>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</si>
  <si>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</si>
  <si>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</si>
  <si>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</si>
  <si>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</si>
  <si>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</si>
  <si>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</si>
  <si>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</si>
  <si>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</si>
  <si>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</si>
  <si>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</si>
  <si>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</si>
  <si>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</si>
  <si>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</si>
  <si>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</si>
  <si>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</si>
  <si>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</si>
  <si>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</si>
  <si>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</si>
  <si>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</si>
  <si>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</si>
  <si>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</si>
  <si>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</si>
  <si>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</si>
  <si>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</si>
  <si>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</si>
  <si>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</si>
  <si>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</si>
  <si>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</si>
  <si>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</si>
  <si>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</si>
  <si>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</si>
  <si>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</si>
  <si>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</si>
  <si>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</si>
  <si>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</si>
  <si>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</si>
  <si>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</si>
  <si>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</si>
  <si>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</si>
  <si>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</si>
  <si>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</si>
  <si>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</si>
  <si>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</si>
  <si>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</si>
  <si>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</si>
  <si>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</si>
  <si>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</si>
  <si>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</si>
  <si>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</si>
  <si>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</si>
  <si>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</si>
  <si>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</si>
  <si>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</si>
  <si>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</si>
  <si>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</si>
  <si>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</si>
  <si>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</si>
  <si>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</si>
  <si>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</si>
  <si>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</si>
  <si>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</si>
  <si>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</si>
  <si>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</si>
  <si>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</si>
  <si>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</si>
  <si>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</si>
  <si>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</si>
  <si>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</si>
  <si>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</si>
  <si>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</si>
  <si>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</si>
  <si>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</si>
  <si>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</si>
  <si>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</si>
  <si>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</si>
  <si>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</si>
  <si>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</si>
  <si>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</si>
  <si>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</si>
  <si>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</si>
  <si>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</si>
  <si>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</si>
  <si>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</si>
  <si>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</si>
  <si>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</si>
  <si>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</si>
  <si>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</si>
  <si>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</si>
  <si>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</si>
  <si>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</si>
  <si>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</si>
  <si>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</si>
  <si>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</si>
  <si>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</si>
  <si>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</si>
  <si>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</si>
  <si>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</si>
  <si>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</si>
  <si>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</si>
  <si>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</si>
  <si>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</si>
  <si>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</si>
  <si>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</si>
  <si>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</si>
  <si>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</si>
  <si>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</si>
  <si>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</si>
  <si>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</si>
  <si>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</si>
  <si>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</si>
  <si>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</si>
  <si>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</si>
  <si>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</si>
  <si>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</si>
  <si>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</si>
  <si>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</si>
  <si>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</si>
  <si>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</si>
  <si>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</si>
  <si>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</si>
  <si>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</si>
  <si>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</si>
  <si>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</si>
  <si>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</si>
  <si>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</si>
  <si>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</si>
  <si>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</si>
  <si>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</si>
  <si>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</si>
  <si>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</si>
  <si>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</si>
  <si>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</si>
  <si>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</si>
  <si>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</si>
  <si>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</si>
  <si>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</si>
  <si>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</si>
  <si>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</si>
  <si>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</si>
  <si>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</si>
  <si>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</si>
  <si>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</si>
  <si>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</si>
  <si>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</si>
  <si>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</si>
  <si>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</si>
  <si>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</si>
  <si>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</si>
  <si>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</si>
  <si>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</si>
  <si>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</si>
  <si>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</si>
  <si>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</si>
  <si>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</si>
  <si>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</si>
  <si>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</si>
  <si>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</si>
  <si>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</si>
  <si>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</si>
  <si>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</si>
  <si>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</si>
  <si>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</si>
  <si>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</si>
  <si>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</si>
  <si>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</si>
  <si>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</si>
  <si>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</si>
  <si>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</si>
  <si>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</si>
  <si>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</si>
  <si>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</si>
  <si>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</si>
  <si>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</si>
  <si>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</si>
  <si>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</si>
  <si>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</si>
  <si>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</si>
  <si>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</si>
  <si>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</si>
  <si>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</si>
  <si>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</si>
  <si>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</si>
  <si>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</si>
  <si>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</si>
  <si>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</si>
  <si>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</si>
  <si>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</si>
  <si>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</si>
  <si>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</si>
  <si>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</si>
  <si>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</si>
  <si>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</si>
  <si>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</si>
  <si>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</si>
  <si>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</si>
  <si>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</si>
  <si>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</si>
  <si>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</si>
  <si>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</si>
  <si>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</si>
  <si>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</si>
  <si>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</si>
  <si>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</si>
  <si>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</si>
  <si>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</si>
  <si>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</si>
  <si>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</si>
  <si>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</si>
  <si>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</si>
  <si>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</si>
  <si>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</si>
  <si>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</si>
  <si>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</si>
  <si>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</si>
  <si>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</si>
  <si>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</si>
  <si>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</si>
  <si>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</si>
  <si>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</si>
  <si>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</si>
  <si>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</si>
  <si>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</si>
  <si>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</si>
  <si>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</si>
  <si>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</si>
  <si>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</si>
  <si>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</si>
  <si>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</si>
  <si>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</si>
  <si>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</si>
  <si>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</si>
  <si>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</si>
  <si>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</si>
  <si>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</si>
  <si>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</si>
  <si>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</si>
  <si>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</si>
  <si>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</si>
  <si>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</si>
  <si>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</si>
  <si>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</si>
  <si>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</si>
  <si>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</si>
  <si>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</si>
  <si>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</si>
  <si>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</si>
  <si>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</si>
  <si>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</si>
  <si>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</si>
  <si>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</si>
  <si>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</si>
  <si>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</si>
  <si>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</si>
  <si>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</si>
  <si>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</si>
  <si>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</si>
  <si>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</si>
  <si>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</si>
  <si>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</si>
  <si>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</si>
  <si>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</si>
  <si>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</si>
  <si>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</si>
  <si>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</si>
  <si>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</si>
  <si>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</si>
  <si>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</si>
  <si>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</si>
  <si>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</si>
  <si>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</si>
  <si>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</si>
  <si>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</si>
  <si>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</si>
  <si>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</si>
  <si>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</si>
  <si>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</si>
  <si>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</si>
  <si>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</si>
  <si>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</si>
  <si>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</si>
  <si>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</si>
  <si>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</si>
  <si>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</si>
  <si>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</si>
  <si>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</si>
  <si>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</si>
  <si>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</si>
  <si>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</si>
  <si>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</si>
  <si>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</si>
  <si>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</si>
  <si>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</si>
  <si>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</si>
  <si>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</si>
  <si>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</si>
  <si>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</si>
  <si>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</si>
  <si>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</si>
  <si>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</si>
  <si>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</si>
  <si>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</si>
  <si>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</si>
  <si>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</si>
  <si>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</si>
  <si>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</si>
  <si>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</si>
  <si>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</si>
  <si>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</si>
  <si>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</si>
  <si>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</si>
  <si>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</si>
  <si>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</si>
  <si>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</si>
  <si>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</si>
  <si>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</si>
  <si>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</si>
  <si>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</si>
  <si>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</si>
  <si>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</si>
  <si>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</si>
  <si>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</si>
  <si>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</si>
  <si>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</si>
  <si>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</si>
  <si>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</si>
  <si>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</si>
  <si>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</si>
  <si>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</si>
  <si>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</si>
  <si>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</si>
  <si>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</si>
  <si>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</si>
  <si>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</si>
  <si>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</si>
  <si>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</si>
  <si>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</si>
  <si>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</si>
  <si>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</si>
  <si>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</si>
  <si>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</si>
  <si>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</si>
  <si>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</si>
  <si>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</si>
  <si>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</si>
  <si>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</si>
  <si>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</si>
  <si>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</si>
  <si>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</si>
  <si>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</si>
  <si>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</si>
  <si>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</si>
  <si>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</si>
  <si>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</si>
  <si>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</si>
  <si>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</si>
  <si>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</si>
  <si>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</si>
  <si>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</si>
  <si>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</si>
  <si>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</si>
  <si>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</si>
  <si>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</si>
  <si>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</si>
  <si>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</si>
  <si>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</si>
  <si>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</si>
  <si>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</si>
  <si>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</si>
  <si>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</si>
  <si>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</si>
  <si>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</si>
  <si>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</si>
  <si>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</si>
  <si>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</si>
  <si>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</si>
  <si>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</si>
  <si>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</si>
  <si>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</si>
  <si>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</si>
  <si>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</si>
  <si>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</si>
  <si>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</si>
  <si>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</si>
  <si>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</si>
  <si>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</si>
  <si>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</si>
  <si>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</si>
  <si>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</si>
  <si>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</si>
  <si>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</si>
  <si>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</si>
  <si>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</si>
  <si>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</si>
  <si>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</si>
  <si>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</si>
  <si>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</si>
  <si>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</si>
  <si>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</si>
  <si>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</si>
  <si>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</si>
  <si>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</si>
  <si>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</si>
  <si>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</si>
  <si>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</si>
  <si>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</si>
  <si>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</si>
  <si>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</si>
  <si>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</si>
  <si>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</si>
  <si>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</si>
  <si>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</si>
  <si>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</si>
  <si>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</si>
  <si>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</si>
  <si>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</si>
  <si>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</si>
  <si>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</si>
  <si>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</si>
  <si>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</si>
  <si>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</si>
  <si>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</si>
  <si>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</si>
  <si>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</si>
  <si>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</si>
  <si>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</si>
  <si>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</si>
  <si>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</si>
  <si>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</si>
  <si>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</si>
  <si>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</si>
  <si>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</si>
  <si>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</si>
  <si>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</si>
  <si>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</si>
  <si>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</si>
  <si>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</si>
  <si>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</si>
  <si>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</si>
  <si>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</si>
  <si>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</si>
  <si>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</si>
  <si>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</si>
  <si>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</si>
  <si>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</si>
  <si>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</si>
  <si>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</si>
  <si>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</si>
  <si>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</si>
  <si>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</si>
  <si>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</si>
  <si>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</si>
  <si>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</si>
  <si>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</si>
  <si>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</si>
  <si>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</si>
  <si>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</si>
  <si>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</si>
  <si>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</si>
  <si>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</si>
  <si>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</si>
  <si>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</si>
  <si>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</si>
  <si>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</si>
  <si>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</si>
  <si>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</si>
  <si>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</si>
  <si>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</si>
  <si>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</si>
  <si>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</si>
  <si>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</si>
  <si>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</si>
  <si>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</si>
  <si>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</si>
  <si>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</si>
  <si>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</si>
  <si>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</si>
  <si>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</si>
  <si>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</si>
  <si>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</si>
  <si>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</si>
  <si>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</si>
  <si>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</si>
  <si>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</si>
  <si>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</si>
  <si>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</si>
  <si>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</si>
  <si>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</si>
  <si>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</si>
  <si>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</si>
  <si>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</si>
  <si>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</si>
  <si>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</si>
  <si>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</si>
  <si>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</si>
  <si>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</si>
  <si>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</si>
  <si>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</si>
  <si>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</si>
  <si>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</si>
  <si>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</si>
  <si>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</si>
  <si>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</si>
  <si>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</si>
  <si>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</si>
  <si>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</si>
  <si>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</si>
  <si>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</si>
  <si>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</si>
  <si>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</si>
  <si>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</si>
  <si>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</si>
  <si>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</si>
  <si>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</si>
  <si>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</si>
  <si>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</si>
  <si>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</si>
  <si>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</si>
  <si>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</si>
  <si>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</si>
  <si>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</si>
  <si>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</si>
  <si>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</si>
  <si>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</si>
  <si>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</si>
  <si>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</si>
  <si>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</si>
  <si>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</si>
  <si>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</si>
  <si>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</si>
  <si>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</si>
  <si>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</si>
  <si>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</si>
  <si>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</si>
  <si>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</si>
  <si>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</si>
  <si>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</si>
  <si>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</si>
  <si>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</si>
  <si>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</si>
  <si>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</si>
  <si>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</si>
  <si>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</si>
  <si>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</si>
  <si>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</si>
  <si>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</si>
  <si>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</si>
  <si>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</si>
  <si>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</si>
  <si>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</si>
  <si>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</si>
  <si>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</si>
  <si>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</si>
  <si>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</si>
  <si>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</si>
  <si>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</si>
  <si>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</si>
  <si>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</si>
  <si>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</si>
  <si>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</si>
  <si>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</si>
  <si>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</si>
  <si>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</si>
  <si>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</si>
  <si>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</si>
  <si>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</si>
  <si>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</si>
  <si>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</si>
  <si>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</si>
  <si>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</si>
  <si>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</si>
  <si>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</si>
  <si>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</si>
  <si>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</si>
  <si>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</si>
  <si>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</si>
  <si>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</si>
  <si>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</si>
  <si>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</si>
  <si>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</si>
  <si>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</si>
  <si>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</si>
  <si>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</si>
  <si>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</si>
  <si>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</si>
  <si>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</si>
  <si>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</si>
  <si>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</si>
  <si>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</si>
  <si>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</si>
  <si>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</si>
  <si>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</si>
  <si>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</si>
  <si>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</si>
  <si>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</si>
  <si>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</si>
  <si>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</si>
  <si>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</si>
  <si>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</si>
  <si>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</si>
  <si>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</si>
  <si>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</si>
  <si>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</si>
  <si>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</si>
  <si>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</si>
  <si>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</si>
  <si>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</si>
  <si>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</si>
  <si>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</si>
  <si>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</si>
  <si>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</si>
  <si>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</si>
  <si>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</si>
  <si>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</si>
  <si>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</si>
  <si>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</si>
  <si>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</si>
  <si>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</si>
  <si>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</si>
  <si>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</si>
  <si>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</si>
  <si>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</si>
  <si>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</si>
  <si>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</si>
  <si>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</si>
  <si>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</si>
  <si>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</si>
  <si>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</si>
  <si>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</si>
  <si>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</si>
  <si>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</si>
  <si>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</si>
  <si>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</si>
  <si>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</si>
  <si>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</si>
  <si>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</si>
  <si>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</si>
  <si>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</si>
  <si>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</si>
  <si>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</si>
  <si>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</si>
  <si>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</si>
  <si>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</si>
  <si>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</si>
  <si>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</si>
  <si>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</si>
  <si>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</si>
  <si>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</si>
  <si>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</si>
  <si>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</si>
  <si>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</si>
  <si>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</si>
  <si>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</si>
  <si>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</si>
  <si>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</si>
  <si>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</si>
  <si>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</si>
  <si>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</si>
  <si>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</si>
  <si>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</si>
  <si>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</si>
  <si>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</si>
  <si>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</si>
  <si>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</si>
  <si>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</si>
  <si>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</si>
  <si>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</si>
  <si>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</si>
  <si>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</si>
  <si>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</si>
  <si>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</si>
  <si>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</si>
  <si>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</si>
  <si>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</si>
  <si>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</si>
  <si>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</si>
  <si>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</si>
  <si>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</si>
  <si>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</si>
  <si>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</si>
  <si>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</si>
  <si>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</si>
  <si>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</si>
  <si>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</si>
  <si>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</si>
  <si>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</si>
  <si>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</si>
  <si>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</si>
  <si>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</si>
  <si>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</si>
  <si>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</si>
  <si>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</si>
  <si>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</si>
  <si>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</si>
  <si>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</si>
  <si>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</si>
  <si>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</si>
  <si>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</si>
  <si>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</si>
  <si>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</si>
  <si>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</si>
  <si>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</si>
  <si>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</si>
  <si>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</si>
  <si>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</si>
  <si>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</si>
  <si>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</si>
  <si>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</si>
  <si>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</si>
  <si>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</si>
  <si>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</si>
  <si>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</si>
  <si>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</si>
  <si>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</si>
  <si>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</si>
  <si>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</si>
  <si>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</si>
  <si>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</si>
  <si>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</si>
  <si>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</si>
  <si>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</si>
  <si>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</si>
  <si>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</si>
  <si>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</si>
  <si>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</si>
  <si>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</si>
  <si>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</si>
  <si>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</si>
  <si>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</si>
  <si>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</si>
  <si>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</si>
  <si>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</si>
  <si>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</si>
  <si>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</si>
  <si>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</si>
  <si>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</si>
  <si>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</si>
  <si>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</si>
  <si>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</si>
  <si>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</si>
  <si>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</si>
  <si>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</si>
  <si>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</si>
  <si>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</si>
  <si>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</si>
  <si>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</si>
  <si>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</si>
  <si>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</si>
  <si>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</si>
  <si>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</si>
  <si>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</si>
  <si>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</si>
  <si>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</si>
  <si>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</si>
  <si>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</si>
  <si>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</si>
  <si>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</si>
  <si>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</si>
  <si>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</si>
  <si>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</si>
  <si>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</si>
  <si>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</si>
  <si>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</si>
  <si>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</si>
  <si>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</si>
  <si>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</si>
  <si>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</si>
  <si>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</si>
  <si>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</si>
  <si>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</si>
  <si>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</si>
  <si>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</si>
  <si>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</si>
  <si>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</si>
  <si>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</si>
  <si>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</si>
  <si>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</si>
  <si>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</si>
  <si>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</si>
  <si>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</si>
  <si>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</si>
  <si>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</si>
  <si>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</si>
  <si>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</si>
  <si>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</si>
  <si>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</si>
  <si>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</si>
  <si>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</si>
  <si>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</si>
  <si>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</si>
  <si>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</si>
  <si>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</si>
  <si>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</si>
  <si>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</si>
  <si>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</si>
  <si>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</si>
  <si>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</si>
  <si>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</si>
  <si>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</si>
  <si>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</si>
  <si>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</si>
  <si>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</si>
  <si>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</si>
  <si>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</si>
  <si>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</si>
  <si>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</si>
  <si>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</si>
  <si>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</si>
  <si>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</si>
  <si>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</si>
  <si>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</si>
  <si>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</si>
  <si>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</si>
  <si>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</si>
  <si>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</si>
  <si>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</si>
  <si>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</si>
  <si>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</si>
  <si>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</si>
  <si>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</si>
  <si>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</si>
  <si>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</si>
  <si>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</si>
  <si>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</si>
  <si>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</si>
  <si>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</si>
  <si>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</si>
  <si>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</si>
  <si>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</si>
  <si>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</si>
  <si>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</si>
  <si>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</si>
  <si>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</si>
  <si>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</si>
  <si>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</si>
  <si>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</si>
  <si>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</si>
  <si>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</si>
  <si>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</si>
  <si>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</si>
  <si>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</si>
  <si>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</si>
  <si>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</si>
  <si>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</si>
  <si>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</si>
  <si>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</si>
  <si>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</si>
  <si>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</si>
  <si>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</si>
  <si>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</si>
  <si>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</si>
  <si>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</si>
  <si>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</si>
  <si>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</si>
  <si>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</si>
  <si>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</si>
  <si>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</si>
  <si>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</si>
  <si>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</si>
  <si>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</si>
  <si>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</si>
  <si>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</si>
  <si>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</si>
  <si>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</si>
  <si>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</si>
  <si>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</si>
  <si>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</si>
  <si>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</si>
  <si>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</si>
  <si>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</si>
  <si>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</si>
  <si>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</si>
  <si>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</si>
  <si>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</si>
  <si>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</si>
  <si>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</si>
  <si>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</si>
  <si>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</si>
  <si>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</si>
  <si>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</si>
  <si>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</si>
  <si>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</si>
  <si>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</si>
  <si>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</si>
  <si>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</si>
  <si>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</si>
  <si>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</si>
  <si>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</si>
  <si>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</si>
  <si>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</si>
  <si>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</si>
  <si>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</si>
  <si>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</si>
  <si>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</si>
  <si>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</si>
  <si>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</si>
  <si>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</si>
  <si>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</si>
  <si>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</si>
  <si>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</si>
  <si>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</si>
  <si>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</si>
  <si>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</si>
  <si>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</si>
  <si>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</si>
  <si>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</si>
  <si>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</si>
  <si>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</si>
  <si>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</si>
  <si>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</si>
  <si>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</si>
  <si>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</si>
  <si>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</si>
  <si>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</si>
  <si>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</si>
  <si>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</si>
  <si>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</si>
  <si>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</si>
  <si>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</si>
  <si>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</si>
  <si>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</si>
  <si>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</si>
  <si>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</si>
  <si>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</si>
  <si>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</si>
  <si>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</si>
  <si>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</si>
  <si>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</si>
  <si>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</si>
  <si>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</si>
  <si>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</si>
  <si>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</si>
  <si>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</si>
  <si>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</si>
  <si>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</si>
  <si>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</si>
  <si>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</si>
  <si>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</si>
  <si>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</si>
  <si>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</si>
  <si>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</si>
  <si>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</si>
  <si>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</si>
  <si>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</si>
  <si>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</si>
  <si>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</si>
  <si>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</si>
  <si>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</si>
  <si>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</si>
  <si>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</si>
  <si>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</si>
  <si>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</si>
  <si>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</si>
  <si>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</si>
  <si>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</si>
  <si>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</si>
  <si>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</si>
  <si>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</si>
  <si>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</si>
  <si>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</si>
  <si>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</si>
  <si>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</si>
  <si>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</si>
  <si>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</si>
  <si>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</si>
  <si>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</si>
  <si>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</si>
  <si>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</si>
  <si>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</si>
  <si>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</si>
  <si>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</si>
  <si>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</si>
  <si>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</si>
  <si>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</si>
  <si>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</si>
  <si>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</si>
  <si>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</si>
  <si>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</si>
  <si>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</si>
  <si>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</si>
  <si>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</si>
  <si>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</si>
  <si>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</si>
  <si>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</si>
  <si>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</si>
  <si>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</si>
  <si>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</si>
  <si>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</si>
  <si>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</si>
  <si>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</si>
  <si>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</si>
  <si>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</si>
  <si>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</si>
  <si>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</si>
  <si>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</si>
  <si>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</si>
  <si>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</si>
  <si>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</si>
  <si>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</si>
  <si>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</si>
  <si>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</si>
  <si>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</si>
  <si>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</si>
  <si>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</si>
  <si>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</si>
  <si>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</si>
  <si>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</si>
  <si>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</si>
  <si>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</si>
  <si>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</si>
  <si>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</si>
  <si>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</si>
  <si>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</si>
  <si>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</si>
  <si>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</si>
  <si>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</si>
  <si>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</si>
  <si>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</si>
  <si>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</si>
  <si>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</si>
  <si>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</si>
  <si>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</si>
  <si>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</si>
  <si>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</si>
  <si>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</si>
  <si>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</si>
  <si>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</si>
  <si>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</si>
  <si>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</si>
  <si>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</si>
  <si>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</si>
  <si>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</si>
  <si>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</si>
  <si>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</si>
  <si>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</si>
  <si>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</si>
  <si>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</si>
  <si>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</si>
  <si>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</si>
  <si>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</si>
  <si>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</si>
  <si>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</si>
  <si>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</si>
  <si>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</si>
  <si>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</si>
  <si>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</si>
  <si>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</si>
  <si>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</si>
  <si>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</si>
  <si>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</si>
  <si>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</si>
  <si>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</si>
  <si>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</si>
  <si>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</si>
  <si>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</si>
  <si>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</si>
  <si>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</si>
  <si>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</si>
  <si>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</si>
  <si>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</si>
  <si>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</si>
  <si>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</si>
  <si>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</si>
  <si>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</si>
  <si>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</si>
  <si>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</si>
  <si>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</si>
  <si>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</si>
  <si>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</si>
  <si>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</si>
  <si>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</si>
  <si>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</si>
  <si>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</si>
  <si>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</si>
  <si>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</si>
  <si>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</si>
  <si>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</si>
  <si>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</si>
  <si>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</si>
  <si>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</si>
  <si>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</si>
  <si>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</si>
  <si>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</si>
  <si>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</si>
  <si>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</si>
  <si>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</si>
  <si>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</si>
  <si>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</si>
  <si>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</si>
  <si>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</si>
  <si>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</si>
  <si>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</si>
  <si>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</si>
  <si>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</si>
  <si>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</si>
  <si>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</si>
  <si>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</si>
  <si>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</si>
  <si>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</si>
  <si>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</si>
  <si>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</si>
  <si>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</si>
  <si>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</si>
  <si>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</si>
  <si>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</si>
  <si>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</si>
  <si>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</si>
  <si>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</si>
  <si>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</si>
  <si>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</si>
  <si>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</si>
  <si>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</si>
  <si>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</si>
  <si>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</si>
  <si>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</si>
  <si>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</si>
  <si>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</si>
  <si>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</si>
  <si>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</si>
  <si>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</si>
  <si>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</si>
  <si>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</si>
  <si>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</si>
  <si>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</si>
  <si>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</si>
  <si>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</si>
  <si>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</si>
  <si>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</si>
  <si>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</si>
  <si>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</si>
  <si>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</si>
  <si>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</si>
  <si>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</si>
  <si>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</si>
  <si>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</si>
  <si>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</si>
  <si>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</si>
  <si>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</si>
  <si>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</si>
  <si>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</si>
  <si>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</si>
  <si>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</si>
  <si>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</si>
  <si>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</si>
  <si>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</si>
  <si>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</si>
  <si>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</si>
  <si>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</si>
  <si>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</si>
  <si>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</si>
  <si>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</si>
  <si>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</si>
  <si>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</si>
  <si>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</si>
  <si>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</si>
  <si>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</si>
  <si>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</si>
  <si>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</si>
  <si>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</si>
  <si>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</si>
  <si>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</si>
  <si>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</si>
  <si>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</si>
  <si>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</si>
  <si>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</si>
  <si>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</si>
  <si>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</si>
  <si>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</si>
  <si>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</si>
  <si>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</si>
  <si>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</si>
  <si>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</si>
  <si>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</si>
  <si>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</si>
  <si>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</si>
  <si>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</si>
  <si>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</si>
  <si>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</si>
  <si>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</si>
  <si>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</si>
  <si>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</si>
  <si>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</si>
  <si>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</si>
  <si>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</si>
  <si>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</si>
  <si>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</si>
  <si>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</si>
  <si>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</si>
  <si>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</si>
  <si>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</si>
  <si>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</si>
  <si>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</si>
  <si>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</si>
  <si>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</si>
  <si>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</si>
  <si>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</si>
  <si>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</si>
  <si>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</si>
  <si>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</si>
  <si>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</si>
  <si>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</si>
  <si>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</si>
  <si>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</si>
  <si>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</si>
  <si>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</si>
  <si>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</si>
  <si>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</si>
  <si>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</si>
  <si>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</si>
  <si>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</si>
  <si>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</si>
  <si>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</si>
  <si>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</si>
  <si>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</si>
  <si>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</si>
  <si>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</si>
  <si>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</si>
  <si>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</si>
  <si>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</si>
  <si>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</si>
  <si>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</si>
  <si>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</si>
  <si>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</si>
  <si>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</si>
  <si>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</si>
  <si>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</si>
  <si>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</si>
  <si>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</si>
  <si>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</si>
  <si>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</si>
  <si>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</si>
  <si>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</si>
  <si>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</si>
  <si>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</si>
  <si>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</si>
  <si>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</si>
  <si>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</si>
  <si>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</si>
  <si>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</si>
  <si>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</si>
  <si>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</si>
  <si>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</si>
  <si>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</si>
  <si>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</si>
  <si>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</si>
  <si>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</si>
  <si>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</si>
  <si>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</si>
  <si>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</si>
  <si>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</si>
  <si>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</si>
  <si>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</si>
  <si>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</si>
  <si>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</si>
  <si>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</si>
  <si>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</si>
  <si>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</si>
  <si>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</si>
  <si>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</si>
  <si>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</si>
  <si>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</si>
  <si>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</si>
  <si>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</si>
  <si>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</si>
  <si>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</si>
  <si>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</si>
  <si>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</si>
  <si>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</si>
  <si>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</si>
  <si>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</si>
  <si>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</si>
  <si>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</si>
  <si>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</si>
  <si>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</si>
  <si>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</si>
  <si>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</si>
  <si>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</si>
  <si>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</si>
  <si>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</si>
  <si>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</si>
  <si>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</si>
  <si>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</si>
  <si>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</si>
  <si>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</si>
  <si>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</si>
  <si>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</si>
  <si>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</si>
  <si>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</si>
  <si>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</si>
  <si>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</si>
  <si>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</si>
  <si>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</si>
  <si>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</si>
  <si>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</si>
  <si>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</si>
  <si>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</si>
  <si>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</si>
  <si>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</si>
  <si>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</si>
  <si>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</si>
  <si>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</si>
  <si>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</si>
  <si>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</si>
  <si>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</si>
  <si>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</si>
  <si>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</si>
  <si>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</si>
  <si>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</si>
  <si>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</si>
  <si>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</si>
  <si>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</si>
  <si>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</si>
  <si>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</si>
  <si>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</si>
  <si>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</si>
  <si>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</si>
  <si>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</si>
  <si>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</si>
  <si>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</si>
  <si>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</si>
  <si>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</si>
  <si>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</si>
  <si>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</si>
  <si>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</si>
  <si>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</si>
  <si>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</si>
  <si>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</si>
  <si>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</si>
  <si>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</si>
  <si>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</si>
  <si>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</si>
  <si>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</si>
  <si>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</si>
  <si>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</si>
  <si>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</si>
  <si>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</si>
  <si>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</si>
  <si>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</si>
  <si>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</si>
  <si>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</si>
  <si>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</si>
  <si>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</si>
  <si>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</si>
  <si>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</si>
  <si>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</si>
  <si>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</si>
  <si>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</si>
  <si>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</si>
  <si>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</si>
  <si>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</si>
  <si>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</si>
  <si>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</si>
  <si>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</si>
  <si>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</si>
  <si>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</si>
  <si>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</si>
  <si>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</si>
  <si>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</si>
  <si>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</si>
  <si>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</si>
  <si>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</si>
  <si>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</si>
  <si>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</si>
  <si>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</si>
  <si>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</si>
  <si>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</si>
  <si>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</si>
  <si>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</si>
  <si>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</si>
  <si>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</si>
  <si>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</si>
  <si>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</si>
  <si>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</si>
  <si>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</si>
  <si>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</si>
  <si>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</si>
  <si>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</si>
  <si>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</si>
  <si>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</si>
  <si>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</si>
  <si>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</si>
  <si>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</si>
  <si>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</si>
  <si>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</si>
  <si>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</si>
  <si>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</si>
  <si>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</si>
  <si>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</si>
  <si>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</si>
  <si>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</si>
  <si>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</si>
  <si>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</si>
  <si>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</si>
  <si>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</si>
  <si>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</si>
  <si>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</si>
  <si>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</si>
  <si>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</si>
  <si>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</si>
  <si>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</si>
  <si>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</si>
  <si>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</si>
  <si>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</si>
  <si>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</si>
  <si>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</si>
  <si>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</si>
  <si>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</si>
  <si>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</si>
  <si>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</si>
  <si>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</si>
  <si>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</si>
  <si>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</si>
  <si>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</si>
  <si>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</si>
  <si>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</si>
  <si>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</si>
  <si>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</si>
  <si>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</si>
  <si>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</si>
  <si>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</si>
  <si>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</si>
  <si>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</si>
  <si>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</si>
  <si>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</si>
  <si>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</si>
  <si>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</si>
  <si>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</si>
  <si>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</si>
  <si>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</si>
  <si>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</si>
  <si>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</si>
  <si>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</si>
  <si>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</si>
  <si>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</si>
  <si>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</si>
  <si>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</si>
  <si>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</si>
  <si>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</si>
  <si>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</si>
  <si>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</si>
  <si>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</si>
  <si>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</si>
  <si>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</si>
  <si>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</si>
  <si>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</si>
  <si>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</si>
  <si>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</si>
  <si>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</si>
  <si>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</si>
  <si>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</si>
  <si>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</si>
  <si>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</si>
  <si>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</si>
  <si>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</si>
  <si>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</si>
  <si>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</si>
  <si>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</si>
  <si>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</si>
  <si>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</si>
  <si>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</si>
  <si>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</si>
  <si>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</si>
  <si>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</si>
  <si>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</si>
  <si>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</si>
  <si>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</si>
  <si>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</si>
  <si>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</si>
  <si>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</si>
  <si>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</si>
  <si>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</si>
  <si>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</si>
  <si>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</si>
  <si>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</si>
  <si>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</si>
  <si>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</si>
  <si>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</si>
  <si>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</si>
  <si>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</si>
  <si>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</si>
  <si>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</si>
  <si>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</si>
  <si>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</si>
  <si>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</si>
  <si>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</si>
  <si>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</si>
  <si>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</si>
  <si>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</si>
  <si>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</si>
  <si>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</si>
  <si>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</si>
  <si>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</si>
  <si>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</si>
  <si>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</si>
  <si>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</si>
  <si>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</si>
  <si>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</si>
  <si>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</si>
  <si>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</si>
  <si>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</si>
  <si>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</si>
  <si>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</si>
  <si>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</si>
  <si>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</si>
  <si>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</si>
  <si>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</si>
  <si>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</si>
  <si>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</si>
  <si>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</si>
  <si>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</si>
  <si>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</si>
  <si>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</si>
  <si>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</si>
  <si>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</si>
  <si>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</si>
  <si>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</si>
  <si>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</si>
  <si>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</si>
  <si>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</si>
  <si>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</si>
  <si>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</si>
  <si>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</si>
  <si>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</si>
  <si>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</si>
  <si>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</si>
  <si>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</si>
  <si>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</si>
  <si>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</si>
  <si>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</si>
  <si>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</si>
  <si>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</si>
  <si>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</si>
  <si>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</si>
  <si>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</si>
  <si>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</si>
  <si>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</si>
  <si>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</si>
  <si>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</si>
  <si>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</si>
  <si>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</si>
  <si>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</si>
  <si>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</si>
  <si>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</si>
  <si>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</si>
  <si>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</si>
  <si>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</si>
  <si>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</si>
  <si>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</si>
  <si>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</si>
  <si>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</si>
  <si>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</si>
  <si>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</si>
  <si>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</si>
  <si>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</si>
  <si>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</si>
  <si>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</si>
  <si>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</si>
  <si>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</si>
  <si>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</si>
  <si>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</si>
  <si>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</si>
  <si>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</si>
  <si>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</si>
  <si>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</si>
  <si>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</si>
  <si>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</si>
  <si>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</si>
  <si>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</si>
  <si>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</si>
  <si>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</si>
  <si>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</si>
  <si>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</si>
  <si>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</si>
  <si>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</si>
  <si>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</si>
  <si>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</si>
  <si>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</si>
  <si>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</si>
  <si>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</si>
  <si>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</si>
  <si>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</si>
  <si>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</si>
  <si>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</si>
  <si>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</si>
  <si>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</si>
  <si>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</si>
  <si>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</si>
  <si>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</si>
  <si>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</si>
  <si>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</si>
  <si>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</si>
  <si>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</si>
  <si>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</si>
  <si>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</si>
  <si>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</si>
  <si>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</si>
  <si>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</si>
  <si>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</si>
  <si>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</si>
  <si>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</si>
  <si>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</si>
  <si>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</si>
  <si>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</si>
  <si>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</si>
  <si>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</si>
  <si>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</si>
  <si>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</si>
  <si>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</si>
  <si>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</si>
  <si>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</si>
  <si>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</si>
  <si>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</si>
  <si>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</si>
  <si>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</si>
  <si>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</si>
  <si>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</si>
  <si>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</si>
  <si>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</si>
  <si>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</si>
  <si>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</si>
  <si>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</si>
  <si>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</si>
  <si>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</si>
  <si>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</si>
  <si>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</si>
  <si>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</si>
  <si>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</si>
  <si>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</si>
  <si>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</si>
  <si>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</si>
  <si>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</si>
  <si>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</si>
  <si>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</si>
  <si>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</si>
  <si>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</si>
  <si>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</si>
  <si>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</si>
  <si>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</si>
  <si>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</si>
  <si>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</si>
  <si>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</si>
  <si>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</si>
  <si>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</si>
  <si>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</si>
  <si>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</si>
  <si>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</si>
  <si>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</si>
  <si>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</si>
  <si>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</si>
  <si>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</si>
  <si>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</si>
  <si>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</si>
  <si>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</si>
  <si>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</si>
  <si>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</si>
  <si>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</si>
  <si>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</si>
  <si>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</si>
  <si>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</si>
  <si>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</si>
  <si>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</si>
  <si>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</si>
  <si>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</si>
  <si>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</si>
  <si>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</si>
  <si>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</si>
  <si>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</si>
  <si>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</si>
  <si>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</si>
  <si>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</si>
  <si>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</si>
  <si>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</si>
  <si>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</si>
  <si>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</si>
  <si>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</si>
  <si>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</si>
  <si>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</si>
  <si>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</si>
  <si>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</si>
  <si>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</si>
  <si>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</si>
  <si>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</si>
  <si>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</si>
  <si>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</si>
  <si>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</si>
  <si>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</si>
  <si>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</si>
  <si>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</si>
  <si>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</si>
  <si>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</si>
  <si>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</si>
  <si>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</si>
  <si>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</si>
  <si>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</si>
  <si>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</si>
  <si>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</si>
  <si>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</si>
  <si>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</si>
  <si>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</si>
  <si>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</si>
  <si>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</si>
  <si>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</si>
  <si>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</si>
  <si>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</si>
  <si>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</si>
  <si>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</si>
  <si>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</si>
  <si>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</si>
  <si>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</si>
  <si>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</si>
  <si>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</si>
  <si>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</si>
  <si>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</si>
  <si>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</si>
  <si>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</si>
  <si>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</si>
  <si>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</si>
  <si>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</si>
  <si>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</si>
  <si>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</si>
  <si>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</si>
  <si>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</si>
  <si>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</si>
  <si>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</si>
  <si>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</si>
  <si>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</si>
  <si>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</si>
  <si>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</si>
  <si>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</si>
  <si>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</si>
  <si>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</si>
  <si>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</si>
  <si>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</si>
  <si>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</si>
  <si>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</si>
  <si>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</si>
  <si>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</si>
  <si>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</si>
  <si>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</si>
  <si>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</si>
  <si>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</si>
  <si>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</si>
  <si>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</si>
  <si>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</si>
  <si>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</si>
  <si>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</si>
  <si>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</si>
  <si>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</si>
  <si>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</si>
  <si>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</si>
  <si>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</si>
  <si>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</si>
  <si>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</si>
  <si>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</si>
  <si>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</si>
  <si>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</si>
  <si>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</si>
  <si>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</si>
  <si>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</si>
  <si>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</si>
  <si>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</si>
  <si>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</si>
  <si>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</si>
  <si>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</si>
  <si>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</si>
  <si>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</si>
  <si>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</si>
  <si>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</si>
  <si>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</si>
  <si>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</si>
  <si>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</si>
  <si>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</si>
  <si>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</si>
  <si>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</si>
  <si>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</si>
  <si>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</si>
  <si>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</si>
  <si>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</si>
  <si>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</si>
  <si>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</si>
  <si>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</si>
  <si>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</si>
  <si>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</si>
  <si>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</si>
  <si>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</si>
  <si>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</si>
  <si>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</si>
  <si>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</si>
  <si>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</si>
  <si>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</si>
  <si>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</si>
  <si>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</si>
  <si>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</si>
  <si>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</si>
  <si>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</si>
  <si>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</si>
  <si>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</si>
  <si>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</si>
  <si>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</si>
  <si>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</si>
  <si>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</si>
  <si>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</si>
  <si>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</si>
  <si>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</si>
  <si>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</si>
  <si>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</si>
  <si>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</si>
  <si>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</si>
  <si>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</si>
  <si>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</si>
  <si>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</si>
  <si>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</si>
  <si>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</si>
  <si>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</si>
  <si>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</si>
  <si>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</si>
  <si>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</si>
  <si>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</si>
  <si>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</si>
  <si>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</si>
  <si>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</si>
  <si>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</si>
  <si>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</si>
  <si>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</si>
  <si>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</si>
  <si>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</si>
  <si>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</si>
  <si>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</si>
  <si>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</si>
  <si>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</si>
  <si>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</si>
  <si>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</si>
  <si>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</si>
  <si>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</si>
  <si>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</si>
  <si>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</si>
  <si>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</si>
  <si>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</si>
  <si>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</si>
  <si>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</si>
  <si>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</si>
  <si>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</si>
  <si>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</si>
  <si>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</si>
  <si>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</si>
  <si>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</si>
  <si>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</si>
  <si>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</si>
  <si>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</si>
  <si>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</si>
  <si>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</si>
  <si>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</si>
  <si>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</si>
  <si>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</si>
  <si>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</si>
  <si>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</si>
  <si>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</si>
  <si>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</si>
  <si>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</si>
  <si>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</si>
  <si>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</si>
  <si>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</si>
  <si>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</si>
  <si>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</si>
  <si>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</si>
  <si>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</si>
  <si>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</si>
  <si>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</si>
  <si>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</si>
  <si>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</si>
  <si>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</si>
  <si>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</si>
  <si>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</si>
  <si>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</si>
  <si>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</si>
  <si>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</si>
  <si>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</si>
  <si>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</si>
  <si>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</si>
  <si>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</si>
  <si>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</si>
  <si>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</si>
  <si>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</si>
  <si>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</si>
  <si>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</si>
  <si>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</si>
  <si>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</si>
  <si>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</si>
  <si>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</si>
  <si>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</si>
  <si>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</si>
  <si>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</si>
  <si>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</si>
  <si>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</si>
  <si>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</si>
  <si>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</si>
  <si>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</si>
  <si>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</si>
  <si>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</si>
  <si>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</si>
  <si>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</si>
  <si>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</si>
  <si>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</si>
  <si>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</si>
  <si>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</si>
  <si>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</si>
  <si>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</si>
  <si>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</si>
  <si>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</si>
  <si>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</si>
  <si>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</si>
  <si>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</si>
  <si>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</si>
  <si>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</si>
  <si>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</si>
  <si>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</si>
  <si>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</si>
  <si>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</si>
  <si>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</si>
  <si>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</si>
  <si>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</si>
  <si>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</si>
  <si>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</si>
  <si>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</si>
  <si>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</si>
  <si>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</si>
  <si>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</si>
  <si>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</si>
  <si>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</si>
  <si>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</si>
  <si>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</si>
  <si>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</si>
  <si>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</si>
  <si>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</si>
  <si>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</si>
  <si>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</si>
  <si>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</si>
  <si>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</si>
  <si>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</si>
  <si>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</si>
  <si>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</si>
  <si>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</si>
  <si>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</si>
  <si>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</si>
  <si>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</si>
  <si>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</si>
  <si>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</si>
  <si>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</si>
  <si>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</si>
  <si>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</si>
  <si>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</si>
  <si>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</si>
  <si>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</si>
  <si>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</si>
  <si>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</si>
  <si>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</si>
  <si>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</si>
  <si>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</si>
  <si>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</si>
  <si>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</si>
  <si>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</si>
  <si>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</si>
  <si>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</si>
  <si>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</si>
  <si>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</si>
  <si>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</si>
  <si>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</si>
  <si>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</si>
  <si>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</si>
  <si>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</si>
  <si>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</si>
  <si>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</si>
  <si>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</si>
  <si>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</si>
  <si>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</si>
  <si>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</si>
  <si>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</si>
  <si>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</si>
  <si>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</si>
  <si>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</si>
  <si>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</si>
  <si>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</si>
  <si>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</si>
  <si>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</si>
  <si>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</si>
  <si>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</si>
  <si>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</si>
  <si>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</si>
  <si>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</si>
  <si>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</si>
  <si>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</si>
  <si>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</si>
  <si>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</si>
  <si>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</si>
  <si>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</si>
  <si>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</si>
  <si>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</si>
  <si>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</si>
  <si>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</si>
  <si>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</si>
  <si>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</si>
  <si>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</si>
  <si>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</si>
  <si>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</si>
  <si>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</si>
  <si>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</si>
  <si>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</si>
  <si>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</si>
  <si>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</si>
  <si>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</si>
  <si>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</si>
  <si>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</si>
  <si>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</si>
  <si>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</si>
  <si>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</si>
  <si>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</si>
  <si>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</si>
  <si>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</si>
  <si>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</si>
  <si>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</si>
  <si>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</si>
  <si>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</si>
  <si>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</si>
  <si>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</si>
  <si>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</si>
  <si>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</si>
  <si>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</si>
  <si>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</si>
  <si>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</si>
  <si>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</si>
  <si>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</si>
  <si>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</si>
  <si>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</si>
  <si>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</si>
  <si>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</si>
  <si>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</si>
  <si>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</si>
  <si>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</si>
  <si>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</si>
  <si>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</si>
  <si>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</si>
  <si>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</si>
  <si>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</si>
  <si>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</si>
  <si>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</si>
  <si>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</si>
  <si>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</si>
  <si>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</si>
  <si>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</si>
  <si>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</si>
  <si>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</si>
  <si>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</si>
  <si>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</si>
  <si>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</si>
  <si>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</si>
  <si>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</si>
  <si>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</si>
  <si>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</si>
  <si>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</si>
  <si>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</si>
  <si>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</si>
  <si>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</si>
  <si>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</si>
  <si>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</si>
  <si>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</si>
  <si>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</si>
  <si>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</si>
  <si>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</si>
  <si>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</si>
  <si>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</si>
  <si>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</si>
  <si>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</si>
  <si>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</si>
  <si>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</si>
  <si>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</si>
  <si>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</si>
  <si>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</si>
  <si>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</si>
  <si>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</si>
  <si>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</si>
  <si>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</si>
  <si>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</si>
  <si>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</si>
  <si>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</si>
  <si>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</si>
  <si>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</si>
  <si>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</si>
  <si>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</si>
  <si>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</si>
  <si>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</si>
  <si>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</si>
  <si>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</si>
  <si>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</si>
  <si>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</si>
  <si>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</si>
  <si>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</si>
  <si>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</si>
  <si>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</si>
  <si>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</si>
  <si>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</si>
  <si>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</si>
  <si>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</si>
  <si>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</si>
  <si>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</si>
  <si>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</si>
  <si>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</si>
  <si>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</si>
  <si>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</si>
  <si>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</si>
  <si>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</si>
  <si>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</si>
  <si>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</si>
  <si>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</si>
  <si>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</si>
  <si>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</si>
  <si>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</si>
  <si>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</si>
  <si>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</si>
  <si>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</si>
  <si>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</si>
  <si>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</si>
  <si>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</si>
  <si>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</si>
  <si>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</si>
  <si>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</si>
  <si>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</si>
  <si>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</si>
  <si>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</si>
  <si>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</si>
  <si>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</si>
  <si>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</si>
  <si>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</si>
  <si>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</si>
  <si>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</si>
  <si>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</si>
  <si>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</si>
  <si>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</si>
  <si>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</si>
  <si>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</si>
  <si>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</si>
  <si>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</si>
  <si>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</si>
  <si>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</si>
  <si>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</si>
  <si>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</si>
  <si>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</si>
  <si>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</si>
  <si>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</si>
  <si>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</si>
  <si>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</si>
  <si>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</si>
  <si>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</si>
  <si>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</si>
  <si>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</si>
  <si>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</si>
  <si>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</si>
  <si>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</si>
  <si>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</si>
  <si>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</si>
  <si>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</si>
  <si>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</si>
  <si>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</si>
  <si>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</si>
  <si>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</si>
  <si>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</si>
  <si>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</si>
  <si>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</si>
  <si>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</si>
  <si>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</si>
  <si>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</si>
  <si>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</si>
  <si>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</si>
  <si>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</si>
  <si>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</si>
  <si>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</si>
  <si>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</si>
  <si>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</si>
  <si>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</si>
  <si>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</si>
  <si>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</si>
  <si>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</si>
  <si>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</si>
  <si>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</si>
  <si>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</si>
  <si>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</si>
  <si>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</si>
  <si>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</si>
  <si>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</si>
  <si>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</si>
  <si>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</si>
  <si>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</si>
  <si>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</si>
  <si>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</si>
  <si>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</si>
  <si>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</si>
  <si>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</si>
  <si>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</si>
  <si>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</si>
  <si>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</si>
  <si>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</si>
  <si>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</si>
  <si>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</si>
  <si>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</si>
  <si>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</si>
  <si>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</si>
  <si>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</si>
  <si>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</si>
  <si>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</si>
  <si>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</si>
  <si>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</si>
  <si>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</si>
  <si>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</si>
  <si>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</si>
  <si>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</si>
  <si>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</si>
  <si>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</si>
  <si>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</si>
  <si>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</si>
  <si>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</si>
  <si>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</si>
  <si>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</si>
  <si>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</si>
  <si>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</si>
  <si>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</si>
  <si>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</si>
  <si>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</si>
  <si>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</si>
  <si>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</si>
  <si>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</si>
  <si>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</si>
  <si>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</si>
  <si>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</si>
  <si>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</si>
  <si>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</si>
  <si>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</si>
  <si>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</si>
  <si>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</si>
  <si>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</si>
  <si>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</si>
  <si>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</si>
  <si>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</si>
  <si>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</si>
  <si>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</si>
  <si>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</si>
  <si>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</si>
  <si>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</si>
  <si>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</si>
  <si>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</si>
  <si>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</si>
  <si>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</si>
  <si>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</si>
  <si>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</si>
  <si>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</si>
  <si>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</si>
  <si>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</si>
  <si>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</si>
  <si>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</si>
  <si>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</si>
  <si>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</si>
  <si>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</si>
  <si>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</si>
  <si>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</si>
  <si>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</si>
  <si>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</si>
  <si>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</si>
  <si>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</si>
  <si>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</si>
  <si>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</si>
  <si>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</si>
  <si>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</si>
  <si>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</si>
  <si>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</si>
  <si>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</si>
  <si>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</si>
  <si>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</si>
  <si>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</si>
  <si>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</si>
  <si>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</si>
  <si>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</si>
  <si>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</si>
  <si>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</si>
  <si>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</si>
  <si>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</si>
  <si>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</si>
  <si>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</si>
  <si>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</si>
  <si>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</si>
  <si>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</si>
  <si>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</si>
  <si>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</si>
  <si>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</si>
  <si>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</si>
  <si>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</si>
  <si>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</si>
  <si>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</si>
  <si>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</si>
  <si>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</si>
  <si>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</si>
  <si>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</si>
  <si>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</si>
  <si>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</si>
  <si>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</si>
  <si>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</si>
  <si>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</si>
  <si>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</si>
  <si>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</si>
  <si>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</si>
  <si>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</si>
  <si>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</si>
  <si>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</si>
  <si>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</si>
  <si>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</si>
  <si>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</si>
  <si>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</si>
  <si>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</si>
  <si>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</si>
  <si>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</si>
  <si>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</si>
  <si>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</si>
  <si>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</si>
  <si>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</si>
  <si>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</si>
  <si>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</si>
  <si>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</si>
  <si>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</si>
  <si>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</si>
  <si>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</si>
  <si>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</si>
  <si>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</si>
  <si>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</si>
  <si>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</si>
  <si>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</si>
  <si>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</si>
  <si>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</si>
  <si>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</si>
  <si>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</si>
  <si>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</si>
  <si>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</si>
  <si>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</si>
  <si>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</si>
  <si>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</si>
  <si>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</si>
  <si>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</si>
  <si>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</si>
  <si>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</si>
  <si>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</si>
  <si>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</si>
  <si>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</si>
  <si>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</si>
  <si>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</si>
  <si>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</si>
  <si>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</si>
  <si>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</si>
  <si>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</si>
  <si>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</si>
  <si>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</si>
  <si>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</si>
  <si>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</si>
  <si>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</si>
  <si>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</si>
  <si>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</si>
  <si>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</si>
  <si>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</si>
  <si>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</si>
  <si>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</si>
  <si>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</si>
  <si>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</si>
  <si>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</si>
  <si>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</si>
  <si>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</si>
  <si>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</si>
  <si>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</si>
  <si>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</si>
  <si>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</si>
  <si>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</si>
  <si>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</si>
  <si>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</si>
  <si>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</si>
  <si>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</si>
  <si>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</si>
  <si>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</si>
  <si>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</si>
  <si>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</si>
  <si>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</si>
  <si>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</si>
  <si>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</si>
  <si>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</si>
  <si>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</si>
  <si>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</si>
  <si>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</si>
  <si>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</si>
  <si>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</si>
  <si>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</si>
  <si>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</si>
  <si>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</si>
  <si>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</si>
  <si>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</si>
  <si>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</si>
  <si>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</si>
  <si>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</si>
  <si>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</si>
  <si>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</si>
  <si>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</si>
  <si>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</si>
  <si>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</si>
  <si>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</si>
  <si>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</si>
  <si>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</si>
  <si>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</si>
  <si>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</si>
  <si>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</si>
  <si>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</si>
  <si>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</si>
  <si>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</si>
  <si>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</si>
  <si>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</si>
  <si>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</si>
  <si>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</si>
  <si>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</si>
  <si>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</si>
  <si>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</si>
  <si>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</si>
  <si>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</si>
  <si>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</si>
  <si>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</si>
  <si>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</si>
  <si>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</si>
  <si>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</si>
  <si>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</si>
  <si>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</si>
  <si>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</si>
  <si>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</si>
  <si>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</si>
  <si>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</si>
  <si>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</si>
  <si>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</si>
  <si>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</si>
  <si>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</si>
  <si>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</si>
  <si>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</si>
  <si>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</si>
  <si>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</si>
  <si>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</si>
  <si>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</si>
  <si>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</si>
  <si>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</si>
  <si>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</si>
  <si>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</si>
  <si>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</si>
  <si>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</si>
  <si>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</si>
  <si>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</si>
  <si>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</si>
  <si>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</si>
  <si>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</si>
  <si>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</si>
  <si>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</si>
  <si>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</si>
  <si>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</si>
  <si>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</si>
  <si>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</si>
  <si>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</si>
  <si>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</si>
  <si>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</si>
  <si>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</si>
  <si>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</si>
  <si>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</si>
  <si>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</si>
  <si>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</si>
  <si>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</si>
  <si>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</si>
  <si>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</si>
  <si>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</si>
  <si>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</si>
  <si>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</si>
  <si>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</si>
  <si>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</si>
  <si>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</si>
  <si>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</si>
  <si>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</si>
  <si>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</si>
  <si>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</si>
  <si>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</si>
  <si>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</si>
  <si>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</si>
  <si>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</si>
  <si>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</si>
  <si>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</si>
  <si>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</si>
  <si>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</si>
  <si>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</si>
  <si>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</si>
  <si>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</si>
  <si>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</si>
  <si>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</si>
  <si>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</si>
  <si>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</si>
  <si>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</si>
  <si>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</si>
  <si>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</si>
  <si>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</si>
  <si>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</si>
  <si>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</si>
  <si>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</si>
  <si>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</si>
  <si>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</si>
  <si>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</si>
  <si>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</si>
  <si>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</si>
  <si>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</si>
  <si>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</si>
  <si>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</si>
  <si>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</si>
  <si>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</si>
  <si>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</si>
  <si>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</si>
  <si>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</si>
  <si>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</si>
  <si>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</si>
  <si>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</si>
  <si>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</si>
  <si>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</si>
  <si>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</si>
  <si>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</si>
  <si>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</si>
  <si>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</si>
  <si>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</si>
  <si>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</si>
  <si>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</si>
  <si>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</si>
  <si>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</si>
  <si>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</si>
  <si>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</si>
  <si>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</si>
  <si>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</si>
  <si>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</si>
  <si>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</si>
  <si>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</si>
  <si>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</si>
  <si>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</si>
  <si>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</si>
  <si>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</si>
  <si>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</si>
  <si>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</si>
  <si>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</si>
  <si>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</si>
  <si>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</si>
  <si>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</si>
  <si>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</si>
  <si>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</si>
  <si>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</si>
  <si>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</si>
  <si>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</si>
  <si>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</si>
  <si>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</si>
  <si>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</si>
  <si>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</si>
  <si>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</si>
  <si>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</si>
  <si>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</si>
  <si>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</si>
  <si>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</si>
  <si>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</si>
  <si>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</si>
  <si>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</si>
  <si>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</si>
  <si>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</si>
  <si>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</si>
  <si>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</si>
  <si>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</si>
  <si>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</si>
  <si>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</si>
  <si>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</si>
  <si>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</si>
  <si>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</si>
  <si>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</si>
  <si>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</si>
  <si>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</si>
  <si>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</si>
  <si>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</si>
  <si>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</si>
  <si>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</si>
  <si>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</si>
  <si>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</si>
  <si>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</si>
  <si>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</si>
  <si>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</si>
  <si>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</si>
  <si>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</si>
  <si>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</si>
  <si>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</si>
  <si>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</si>
  <si>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</si>
  <si>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</si>
  <si>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</si>
  <si>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</si>
  <si>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</si>
  <si>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</si>
  <si>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</si>
  <si>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</si>
  <si>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</si>
  <si>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</si>
  <si>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</si>
  <si>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</si>
  <si>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</si>
  <si>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</si>
  <si>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</si>
  <si>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</si>
  <si>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</si>
  <si>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</si>
  <si>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</si>
  <si>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</si>
  <si>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</si>
  <si>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</si>
  <si>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</si>
  <si>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</si>
  <si>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</si>
  <si>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</si>
  <si>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</si>
  <si>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</si>
  <si>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</si>
  <si>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</si>
  <si>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</si>
  <si>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</si>
  <si>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</si>
  <si>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</si>
  <si>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</si>
  <si>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</si>
  <si>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</si>
  <si>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</si>
  <si>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</si>
  <si>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</si>
  <si>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</si>
  <si>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</si>
  <si>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</si>
  <si>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</si>
  <si>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</si>
  <si>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</si>
  <si>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</si>
  <si>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</si>
  <si>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</si>
  <si>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</si>
  <si>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</si>
  <si>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</si>
  <si>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</si>
  <si>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</si>
  <si>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</si>
  <si>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</si>
  <si>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</si>
  <si>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</si>
  <si>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</si>
  <si>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</si>
  <si>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</si>
  <si>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</si>
  <si>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</si>
  <si>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</si>
  <si>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</si>
  <si>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</si>
  <si>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</si>
  <si>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</si>
  <si>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</si>
  <si>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</si>
  <si>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</si>
  <si>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</si>
  <si>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</si>
  <si>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</si>
  <si>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</si>
  <si>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</si>
  <si>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</si>
  <si>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</si>
  <si>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</si>
  <si>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</si>
  <si>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</si>
  <si>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</si>
  <si>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</si>
  <si>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</si>
  <si>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</si>
  <si>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</si>
  <si>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</si>
  <si>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</si>
  <si>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</si>
  <si>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</si>
  <si>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</si>
  <si>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</si>
  <si>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</si>
  <si>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</si>
  <si>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</si>
  <si>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</si>
  <si>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</si>
  <si>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</si>
  <si>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</si>
  <si>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</si>
  <si>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</si>
  <si>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</si>
  <si>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</si>
  <si>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</si>
  <si>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</si>
  <si>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</si>
  <si>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</si>
  <si>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</si>
  <si>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</si>
  <si>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</si>
  <si>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</si>
  <si>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</si>
  <si>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</si>
  <si>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</si>
  <si>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</si>
  <si>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</si>
  <si>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</si>
  <si>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</si>
  <si>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</si>
  <si>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</si>
  <si>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</si>
  <si>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</si>
  <si>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</si>
  <si>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</si>
  <si>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</si>
  <si>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</si>
  <si>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</si>
  <si>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</si>
  <si>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</si>
  <si>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</si>
  <si>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</si>
  <si>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</si>
  <si>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</si>
  <si>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</si>
  <si>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</si>
  <si>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</si>
  <si>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</si>
  <si>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</si>
  <si>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</si>
  <si>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</si>
  <si>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</si>
  <si>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</si>
  <si>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</si>
  <si>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</si>
  <si>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</si>
  <si>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</si>
  <si>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</si>
  <si>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</si>
  <si>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</si>
  <si>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</si>
  <si>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</si>
  <si>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</si>
  <si>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</si>
  <si>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</si>
  <si>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</si>
  <si>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</si>
  <si>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</si>
  <si>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</si>
  <si>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</si>
  <si>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</si>
  <si>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</si>
  <si>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</si>
  <si>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</si>
  <si>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</si>
  <si>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</si>
  <si>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</si>
  <si>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</si>
  <si>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</si>
  <si>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</si>
  <si>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</si>
  <si>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</si>
  <si>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</si>
  <si>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</si>
  <si>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</si>
  <si>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</si>
  <si>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</si>
  <si>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</si>
  <si>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</si>
  <si>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</si>
  <si>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</si>
  <si>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</si>
  <si>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</si>
  <si>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</si>
  <si>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</si>
  <si>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</si>
  <si>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</si>
  <si>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</si>
  <si>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</si>
  <si>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</si>
  <si>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</si>
  <si>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</si>
  <si>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</si>
  <si>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</si>
  <si>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</si>
  <si>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</si>
  <si>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</si>
  <si>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</si>
  <si>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</si>
  <si>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</si>
  <si>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</si>
  <si>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</si>
  <si>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</si>
  <si>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</si>
  <si>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</si>
  <si>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</si>
  <si>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</si>
  <si>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</si>
  <si>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</si>
  <si>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</si>
  <si>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</si>
  <si>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</si>
  <si>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</si>
  <si>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</si>
  <si>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</si>
  <si>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</si>
  <si>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</si>
  <si>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</si>
  <si>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</si>
  <si>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</si>
  <si>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</si>
  <si>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</si>
  <si>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</si>
  <si>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</si>
  <si>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</si>
  <si>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</si>
  <si>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</si>
  <si>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</si>
  <si>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</si>
  <si>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</si>
  <si>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</si>
  <si>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</si>
  <si>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</si>
  <si>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</si>
  <si>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</si>
  <si>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</si>
  <si>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</si>
  <si>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</si>
  <si>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</si>
  <si>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</si>
  <si>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</si>
  <si>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</si>
  <si>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</si>
  <si>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</si>
  <si>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</si>
  <si>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</si>
  <si>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</si>
  <si>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</si>
  <si>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</si>
  <si>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</si>
  <si>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</si>
  <si>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</si>
  <si>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</si>
  <si>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</si>
  <si>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</si>
  <si>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</si>
  <si>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</si>
  <si>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</si>
  <si>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</si>
  <si>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</si>
  <si>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</si>
  <si>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</si>
  <si>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</si>
  <si>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</si>
  <si>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</si>
  <si>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</si>
  <si>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</si>
  <si>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</si>
  <si>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</si>
  <si>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</si>
  <si>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</si>
  <si>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</si>
  <si>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</si>
  <si>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</si>
  <si>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</si>
  <si>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</si>
  <si>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</si>
  <si>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</si>
  <si>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</si>
  <si>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</si>
  <si>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</si>
  <si>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</si>
  <si>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</si>
  <si>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</si>
  <si>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</si>
  <si>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</si>
  <si>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</si>
  <si>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</si>
  <si>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</si>
  <si>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</si>
  <si>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</si>
  <si>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</si>
  <si>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</si>
  <si>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</si>
  <si>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</si>
  <si>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</si>
  <si>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</si>
  <si>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</si>
  <si>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</si>
  <si>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</si>
  <si>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</si>
  <si>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</si>
  <si>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</si>
  <si>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</si>
  <si>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</si>
  <si>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</si>
  <si>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</si>
  <si>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</si>
  <si>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</si>
  <si>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</si>
  <si>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</si>
  <si>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</si>
  <si>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</si>
  <si>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</si>
  <si>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</si>
  <si>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</si>
  <si>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</si>
  <si>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</si>
  <si>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</si>
  <si>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</si>
  <si>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</si>
  <si>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</si>
  <si>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</si>
  <si>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</si>
  <si>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</si>
  <si>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</si>
  <si>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</si>
  <si>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</si>
  <si>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</si>
  <si>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</si>
  <si>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</si>
  <si>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</si>
  <si>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</si>
  <si>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</si>
  <si>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</si>
  <si>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</si>
  <si>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</si>
  <si>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</si>
  <si>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</si>
  <si>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</si>
  <si>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</si>
  <si>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</si>
  <si>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</si>
  <si>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</si>
  <si>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</si>
  <si>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</si>
  <si>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</si>
  <si>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</si>
  <si>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</si>
  <si>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</si>
  <si>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</si>
  <si>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</si>
  <si>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</si>
  <si>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</si>
  <si>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</si>
  <si>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</si>
  <si>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</si>
  <si>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</si>
  <si>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</si>
  <si>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</si>
  <si>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</si>
  <si>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</si>
  <si>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</si>
  <si>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</si>
  <si>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</si>
  <si>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</si>
  <si>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</si>
  <si>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</si>
  <si>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</si>
  <si>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</si>
  <si>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</si>
  <si>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</si>
  <si>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</si>
  <si>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</si>
  <si>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</si>
  <si>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</si>
  <si>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</si>
  <si>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</si>
  <si>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</si>
  <si>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</si>
  <si>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</si>
  <si>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</si>
  <si>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</si>
  <si>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</si>
  <si>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</si>
  <si>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</si>
  <si>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</si>
  <si>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</si>
  <si>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</si>
  <si>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</si>
  <si>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</si>
  <si>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</si>
  <si>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</si>
  <si>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</si>
  <si>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</si>
  <si>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</si>
  <si>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</si>
  <si>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</si>
  <si>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</si>
  <si>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</si>
  <si>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</si>
  <si>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</si>
  <si>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</si>
  <si>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</si>
  <si>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</si>
  <si>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</si>
  <si>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</si>
  <si>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</si>
  <si>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</si>
  <si>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</si>
  <si>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</si>
  <si>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</si>
  <si>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</si>
  <si>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</si>
  <si>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</si>
  <si>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</si>
  <si>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</si>
  <si>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</si>
  <si>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</si>
  <si>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</si>
  <si>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</si>
  <si>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</si>
  <si>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</si>
  <si>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</si>
  <si>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</si>
  <si>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</si>
  <si>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</si>
  <si>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</si>
  <si>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</si>
  <si>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</si>
  <si>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</si>
  <si>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</si>
  <si>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</si>
  <si>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</si>
  <si>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</si>
  <si>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</si>
  <si>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</si>
  <si>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</si>
  <si>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</si>
  <si>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</si>
  <si>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</si>
  <si>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</si>
  <si>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</si>
  <si>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</si>
  <si>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</si>
  <si>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</si>
  <si>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</si>
  <si>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</si>
  <si>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</si>
  <si>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</si>
  <si>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</si>
  <si>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</si>
  <si>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</si>
  <si>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</si>
  <si>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</si>
  <si>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</si>
  <si>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</si>
  <si>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</si>
  <si>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</si>
  <si>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</si>
  <si>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</si>
  <si>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</si>
  <si>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</si>
  <si>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</si>
  <si>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</si>
  <si>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</si>
  <si>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</si>
  <si>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</si>
  <si>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</si>
  <si>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</si>
  <si>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</si>
  <si>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</si>
  <si>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</si>
  <si>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</si>
  <si>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</si>
  <si>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</si>
  <si>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</si>
  <si>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</si>
  <si>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</si>
  <si>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</si>
  <si>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</si>
  <si>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</si>
  <si>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</si>
  <si>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</si>
  <si>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</si>
  <si>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</si>
  <si>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</si>
  <si>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</si>
  <si>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</si>
  <si>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</si>
  <si>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</si>
  <si>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</si>
  <si>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</si>
  <si>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</si>
  <si>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</si>
  <si>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</si>
  <si>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</si>
  <si>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</si>
  <si>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</si>
  <si>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</si>
  <si>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</si>
  <si>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</si>
  <si>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</si>
  <si>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</si>
  <si>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</si>
  <si>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</si>
  <si>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</si>
  <si>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</si>
  <si>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</si>
  <si>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</si>
  <si>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</si>
  <si>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</si>
  <si>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</si>
  <si>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</si>
  <si>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</si>
  <si>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</si>
  <si>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</si>
  <si>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</si>
  <si>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</si>
  <si>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</si>
  <si>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</si>
  <si>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</si>
  <si>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</si>
  <si>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</si>
  <si>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</si>
  <si>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</si>
  <si>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</si>
  <si>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</si>
  <si>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</si>
  <si>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</si>
  <si>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</si>
  <si>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</si>
  <si>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</si>
  <si>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</si>
  <si>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</si>
  <si>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</si>
  <si>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</si>
  <si>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</si>
  <si>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</si>
  <si>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</si>
  <si>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</si>
  <si>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</si>
  <si>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</si>
  <si>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</si>
  <si>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</si>
  <si>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</si>
  <si>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</si>
  <si>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</si>
  <si>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</si>
  <si>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</si>
  <si>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</si>
  <si>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</si>
  <si>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</si>
  <si>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</si>
  <si>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</si>
  <si>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</si>
  <si>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</si>
  <si>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</si>
  <si>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</si>
  <si>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</si>
  <si>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</si>
  <si>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</si>
  <si>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</si>
  <si>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</si>
  <si>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</si>
  <si>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</si>
  <si>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</si>
  <si>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</si>
  <si>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</si>
  <si>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</si>
  <si>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</si>
  <si>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</si>
  <si>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</si>
  <si>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</si>
  <si>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</si>
  <si>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</si>
  <si>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</si>
  <si>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</si>
  <si>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</si>
  <si>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</si>
  <si>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</si>
  <si>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</si>
  <si>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</si>
  <si>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</si>
  <si>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</si>
  <si>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</si>
  <si>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</si>
  <si>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</si>
  <si>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</si>
  <si>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</si>
  <si>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</si>
  <si>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</si>
  <si>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</si>
  <si>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</si>
  <si>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</si>
  <si>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</si>
  <si>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</si>
  <si>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</si>
  <si>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</si>
  <si>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</si>
  <si>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</si>
  <si>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</si>
  <si>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</si>
  <si>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</si>
  <si>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</si>
  <si>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</si>
  <si>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</si>
  <si>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</si>
  <si>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</si>
  <si>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</si>
  <si>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</si>
  <si>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</si>
  <si>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</si>
  <si>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</si>
  <si>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</si>
  <si>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</si>
  <si>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</si>
  <si>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</si>
  <si>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</si>
  <si>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</si>
  <si>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</si>
  <si>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</si>
  <si>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</si>
  <si>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</si>
  <si>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</si>
  <si>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</si>
  <si>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</si>
  <si>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</si>
  <si>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</si>
  <si>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</si>
  <si>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</si>
  <si>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</si>
  <si>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</si>
  <si>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</si>
  <si>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</si>
  <si>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</si>
  <si>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</si>
  <si>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</si>
  <si>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</si>
  <si>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</si>
  <si>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</si>
  <si>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</si>
  <si>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</si>
  <si>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</si>
  <si>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</si>
  <si>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</si>
  <si>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</si>
  <si>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</si>
  <si>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</si>
  <si>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</si>
  <si>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</si>
  <si>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</si>
  <si>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</si>
  <si>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</si>
  <si>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</si>
  <si>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</si>
  <si>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</si>
  <si>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</si>
  <si>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</si>
  <si>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</si>
  <si>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</si>
  <si>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</si>
  <si>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</si>
  <si>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</si>
  <si>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</si>
  <si>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</si>
  <si>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</si>
  <si>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</si>
  <si>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</si>
  <si>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</si>
  <si>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</si>
  <si>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</si>
  <si>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</si>
  <si>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</si>
  <si>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</si>
  <si>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</si>
  <si>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</si>
  <si>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</si>
  <si>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</si>
  <si>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</si>
  <si>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</si>
  <si>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</si>
  <si>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</si>
  <si>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</si>
  <si>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</si>
  <si>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</si>
  <si>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</si>
  <si>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</si>
  <si>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</si>
  <si>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</si>
  <si>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</si>
  <si>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</si>
  <si>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</si>
  <si>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</si>
  <si>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</si>
  <si>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</si>
  <si>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</si>
  <si>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</si>
  <si>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</si>
  <si>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</si>
  <si>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</si>
  <si>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</si>
  <si>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</si>
  <si>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</si>
  <si>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</si>
  <si>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</si>
  <si>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</si>
  <si>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</si>
  <si>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</si>
  <si>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</si>
  <si>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</si>
  <si>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</si>
  <si>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</si>
  <si>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</si>
  <si>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</si>
  <si>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</si>
  <si>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</si>
  <si>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</si>
  <si>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</si>
  <si>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</si>
  <si>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</si>
  <si>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</si>
  <si>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</si>
  <si>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</si>
  <si>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</si>
  <si>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</si>
  <si>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</si>
  <si>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</si>
  <si>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</si>
  <si>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</si>
  <si>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</si>
  <si>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</si>
  <si>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</si>
  <si>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</si>
  <si>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</si>
  <si>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</si>
  <si>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</si>
  <si>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</si>
  <si>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</si>
  <si>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</si>
  <si>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</si>
  <si>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</si>
  <si>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</si>
  <si>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</si>
  <si>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</si>
  <si>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</si>
  <si>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</si>
  <si>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</si>
  <si>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</si>
  <si>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</si>
  <si>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</si>
  <si>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</si>
  <si>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</si>
  <si>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</si>
  <si>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</si>
  <si>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</si>
  <si>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</si>
  <si>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</si>
  <si>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</si>
  <si>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</si>
  <si>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</si>
  <si>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</si>
  <si>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</si>
  <si>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</si>
  <si>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</si>
  <si>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</si>
  <si>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</si>
  <si>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</si>
  <si>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</si>
  <si>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</si>
  <si>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</si>
  <si>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</si>
  <si>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</si>
  <si>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</si>
  <si>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</si>
  <si>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</si>
  <si>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</si>
  <si>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</si>
  <si>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</si>
  <si>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</si>
  <si>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</si>
  <si>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</si>
  <si>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</si>
  <si>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</si>
  <si>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</si>
  <si>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</si>
  <si>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</si>
  <si>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</si>
  <si>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</si>
  <si>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</si>
  <si>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</si>
  <si>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</si>
  <si>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</si>
  <si>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</si>
  <si>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</si>
  <si>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</si>
  <si>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</si>
  <si>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</si>
  <si>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</si>
  <si>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</si>
  <si>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</si>
  <si>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</si>
  <si>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</si>
  <si>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</si>
  <si>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</si>
  <si>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</si>
  <si>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</si>
  <si>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</si>
  <si>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</si>
  <si>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</si>
  <si>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</si>
  <si>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</si>
  <si>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</si>
  <si>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</si>
  <si>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</si>
  <si>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</si>
  <si>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</si>
  <si>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</si>
  <si>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</si>
  <si>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</si>
  <si>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</si>
  <si>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</si>
  <si>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</si>
  <si>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</si>
  <si>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</si>
  <si>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</si>
  <si>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</si>
  <si>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</si>
  <si>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</si>
  <si>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</si>
  <si>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</si>
  <si>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</si>
  <si>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</si>
  <si>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</si>
  <si>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</si>
  <si>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</si>
  <si>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</si>
  <si>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</si>
  <si>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</si>
  <si>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</si>
  <si>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</si>
  <si>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</si>
  <si>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</si>
  <si>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</si>
  <si>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</si>
  <si>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</si>
  <si>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</si>
  <si>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</si>
  <si>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</si>
  <si>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</si>
  <si>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</si>
  <si>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</si>
  <si>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</si>
  <si>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</si>
  <si>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</si>
  <si>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</si>
  <si>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</si>
  <si>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</si>
  <si>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</si>
  <si>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</si>
  <si>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</si>
  <si>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</si>
  <si>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</si>
  <si>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</si>
  <si>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</si>
  <si>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</si>
  <si>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</si>
  <si>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</si>
  <si>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</si>
  <si>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</si>
  <si>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</si>
  <si>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</si>
  <si>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</si>
  <si>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</si>
  <si>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</si>
  <si>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</si>
  <si>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</si>
  <si>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</si>
  <si>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</si>
  <si>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</si>
  <si>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</si>
  <si>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</si>
  <si>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</si>
  <si>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</si>
  <si>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</si>
  <si>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</si>
  <si>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</si>
  <si>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</si>
  <si>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</si>
  <si>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</si>
  <si>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</si>
  <si>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</si>
  <si>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</si>
  <si>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</si>
  <si>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</si>
  <si>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</si>
  <si>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</si>
  <si>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</si>
  <si>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</si>
  <si>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</si>
  <si>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</si>
  <si>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</si>
  <si>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</si>
  <si>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</si>
  <si>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</si>
  <si>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</si>
  <si>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</si>
  <si>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</si>
  <si>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</si>
  <si>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</si>
  <si>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</si>
  <si>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</si>
  <si>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</si>
  <si>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</si>
  <si>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</si>
  <si>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</si>
  <si>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</si>
  <si>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</si>
  <si>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</si>
  <si>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</si>
  <si>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</si>
  <si>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</si>
  <si>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</si>
  <si>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</si>
  <si>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</si>
  <si>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</si>
  <si>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</si>
  <si>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</si>
  <si>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</si>
  <si>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</si>
  <si>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</si>
  <si>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</si>
  <si>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</si>
  <si>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</si>
  <si>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</si>
  <si>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</si>
  <si>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</si>
  <si>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</si>
  <si>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</si>
  <si>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</si>
  <si>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</si>
  <si>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</si>
  <si>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</si>
  <si>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</si>
  <si>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</si>
  <si>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</si>
  <si>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</si>
  <si>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</si>
  <si>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</si>
  <si>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</si>
  <si>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</si>
  <si>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</si>
  <si>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</si>
  <si>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</si>
  <si>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</si>
  <si>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</si>
  <si>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</si>
  <si>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</si>
  <si>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</si>
  <si>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</si>
  <si>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</si>
  <si>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</si>
  <si>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</si>
  <si>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</si>
  <si>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</si>
  <si>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</si>
  <si>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</si>
  <si>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</si>
  <si>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</si>
  <si>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</si>
  <si>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</si>
  <si>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</si>
  <si>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</si>
  <si>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</si>
  <si>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</si>
  <si>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</si>
  <si>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</si>
  <si>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</si>
  <si>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</si>
  <si>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</si>
  <si>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</si>
  <si>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</si>
  <si>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</si>
  <si>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</si>
  <si>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</si>
  <si>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</si>
  <si>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</si>
  <si>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</si>
  <si>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</si>
  <si>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</si>
  <si>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</si>
  <si>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</si>
  <si>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</si>
  <si>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</si>
  <si>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</si>
  <si>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</si>
  <si>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</si>
  <si>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</si>
  <si>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</si>
  <si>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</si>
  <si>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</si>
  <si>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</si>
  <si>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</si>
  <si>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</si>
  <si>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</si>
  <si>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</si>
  <si>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</si>
  <si>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</si>
  <si>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</si>
  <si>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</si>
  <si>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</si>
  <si>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</si>
  <si>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</si>
  <si>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</si>
  <si>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</si>
  <si>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</si>
  <si>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</si>
  <si>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</si>
  <si>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</si>
  <si>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</si>
  <si>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</si>
  <si>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</si>
  <si>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</si>
  <si>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</si>
  <si>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</si>
  <si>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</si>
  <si>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</si>
  <si>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</si>
  <si>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</si>
  <si>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</si>
  <si>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</si>
  <si>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</si>
  <si>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</si>
  <si>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</si>
  <si>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</si>
  <si>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</si>
  <si>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</si>
  <si>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</si>
  <si>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</si>
  <si>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</si>
  <si>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</si>
  <si>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</si>
  <si>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</si>
  <si>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</si>
  <si>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</si>
  <si>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</si>
  <si>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</si>
  <si>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</si>
  <si>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</si>
  <si>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</si>
  <si>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</si>
  <si>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</si>
  <si>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</si>
  <si>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</si>
  <si>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</si>
  <si>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</si>
  <si>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</si>
  <si>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</si>
  <si>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</si>
  <si>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</si>
  <si>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</si>
  <si>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</si>
  <si>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</si>
  <si>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</si>
  <si>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</si>
  <si>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</si>
  <si>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</si>
  <si>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</si>
  <si>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</si>
  <si>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</si>
  <si>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</si>
  <si>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</si>
  <si>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</si>
  <si>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</si>
  <si>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</si>
  <si>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</si>
  <si>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</si>
  <si>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</si>
  <si>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</si>
  <si>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</si>
  <si>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</si>
  <si>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</si>
  <si>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</si>
  <si>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</si>
  <si>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</si>
  <si>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</si>
  <si>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</si>
  <si>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</si>
  <si>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</si>
  <si>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</si>
  <si>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</si>
  <si>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</si>
  <si>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</si>
  <si>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</si>
  <si>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</si>
  <si>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</si>
  <si>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</si>
  <si>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</si>
  <si>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</si>
  <si>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</si>
  <si>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</si>
  <si>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</si>
  <si>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</si>
  <si>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</si>
  <si>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</si>
  <si>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</si>
  <si>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</si>
  <si>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</si>
  <si>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</si>
  <si>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</si>
  <si>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</si>
  <si>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</si>
  <si>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</si>
  <si>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</si>
  <si>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</si>
  <si>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</si>
  <si>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</si>
  <si>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</si>
  <si>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</si>
  <si>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</si>
  <si>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</si>
  <si>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</si>
  <si>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</si>
  <si>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</si>
  <si>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</si>
  <si>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</si>
  <si>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</si>
  <si>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</si>
  <si>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</si>
  <si>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</si>
  <si>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</si>
  <si>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</si>
  <si>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</si>
  <si>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</si>
  <si>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</si>
  <si>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</si>
  <si>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</si>
  <si>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</si>
  <si>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</si>
  <si>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</si>
  <si>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</si>
  <si>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</si>
  <si>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</si>
  <si>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</si>
  <si>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</si>
  <si>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</si>
  <si>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</si>
  <si>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</si>
  <si>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</si>
  <si>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</si>
  <si>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</si>
  <si>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</si>
  <si>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</si>
  <si>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</si>
  <si>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</si>
  <si>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</si>
  <si>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</si>
  <si>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</si>
  <si>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</si>
  <si>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</si>
  <si>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</si>
  <si>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</si>
  <si>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</si>
  <si>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</si>
  <si>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</si>
  <si>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</si>
  <si>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</si>
  <si>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</si>
  <si>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</si>
  <si>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</si>
  <si>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</si>
  <si>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</si>
  <si>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</si>
  <si>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</si>
  <si>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</si>
  <si>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</si>
  <si>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</si>
  <si>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</si>
  <si>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</si>
  <si>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</si>
  <si>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</si>
  <si>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</si>
  <si>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</si>
  <si>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</si>
  <si>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</si>
  <si>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</si>
  <si>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</si>
  <si>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</si>
  <si>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</si>
  <si>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</si>
  <si>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</si>
  <si>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</si>
  <si>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</si>
  <si>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</si>
  <si>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</si>
  <si>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</si>
  <si>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</si>
  <si>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</si>
  <si>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</si>
  <si>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</si>
  <si>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</si>
  <si>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</si>
  <si>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</si>
  <si>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</si>
  <si>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</si>
  <si>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</si>
  <si>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</si>
  <si>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</si>
  <si>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</si>
  <si>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</si>
  <si>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</si>
  <si>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</si>
  <si>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</si>
  <si>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</si>
  <si>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</si>
  <si>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</si>
  <si>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</si>
  <si>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</si>
  <si>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</si>
  <si>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</si>
  <si>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</si>
  <si>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</si>
  <si>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</si>
  <si>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</si>
  <si>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</si>
  <si>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</si>
  <si>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</si>
  <si>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</si>
  <si>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</si>
  <si>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</si>
  <si>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</si>
  <si>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</si>
  <si>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</si>
  <si>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</si>
  <si>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</si>
  <si>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</si>
  <si>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</si>
  <si>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</si>
  <si>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</si>
  <si>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</si>
  <si>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</si>
  <si>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</si>
  <si>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</si>
  <si>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</si>
  <si>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</si>
  <si>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</si>
  <si>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</si>
  <si>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</si>
  <si>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</si>
  <si>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</si>
  <si>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</si>
  <si>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</si>
  <si>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</si>
  <si>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</si>
  <si>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</si>
  <si>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</si>
  <si>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</si>
  <si>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</si>
  <si>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</si>
  <si>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</si>
  <si>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</si>
  <si>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</si>
  <si>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</si>
  <si>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</si>
  <si>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</si>
  <si>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</si>
  <si>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</si>
  <si>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</si>
  <si>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</si>
  <si>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</si>
  <si>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</si>
  <si>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</si>
  <si>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</si>
  <si>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</si>
  <si>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</si>
  <si>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</si>
  <si>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</si>
  <si>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</si>
  <si>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</si>
  <si>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</si>
  <si>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</si>
  <si>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</si>
  <si>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</si>
  <si>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</si>
  <si>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</si>
  <si>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</si>
  <si>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</si>
  <si>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</si>
  <si>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</si>
  <si>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</si>
  <si>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</si>
  <si>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</si>
  <si>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</si>
  <si>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</si>
  <si>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</si>
  <si>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</si>
  <si>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</si>
  <si>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</si>
  <si>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</si>
  <si>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</si>
  <si>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</si>
  <si>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</si>
  <si>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</si>
  <si>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</si>
  <si>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</si>
  <si>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</si>
  <si>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</si>
  <si>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</si>
  <si>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</si>
  <si>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</si>
  <si>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</si>
  <si>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</si>
  <si>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</si>
  <si>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</si>
  <si>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</si>
  <si>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</si>
  <si>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</si>
  <si>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</si>
  <si>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</si>
  <si>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</si>
  <si>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</si>
  <si>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</si>
  <si>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</si>
  <si>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</si>
  <si>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</si>
  <si>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</si>
  <si>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</si>
  <si>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</si>
  <si>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</si>
  <si>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</si>
  <si>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</si>
  <si>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</si>
  <si>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</si>
  <si>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</si>
  <si>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</si>
  <si>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</si>
  <si>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</si>
  <si>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</si>
  <si>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</si>
  <si>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</si>
  <si>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</si>
  <si>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</si>
  <si>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</si>
  <si>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</si>
  <si>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</si>
  <si>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</si>
  <si>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</si>
  <si>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</si>
  <si>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</si>
  <si>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</si>
  <si>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</si>
  <si>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</si>
  <si>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</si>
  <si>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</si>
  <si>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</si>
  <si>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</si>
  <si>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</si>
  <si>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</si>
  <si>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</si>
  <si>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</si>
  <si>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</si>
  <si>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</si>
  <si>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</si>
  <si>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</si>
  <si>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</si>
  <si>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</si>
  <si>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</si>
  <si>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</si>
  <si>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</si>
  <si>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</si>
  <si>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</si>
  <si>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</si>
  <si>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</si>
  <si>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</si>
  <si>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</si>
  <si>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</si>
  <si>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</si>
  <si>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</si>
  <si>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</si>
  <si>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</si>
  <si>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</si>
  <si>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</si>
  <si>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</si>
  <si>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</si>
  <si>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</si>
  <si>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</si>
  <si>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</si>
  <si>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</si>
  <si>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</si>
  <si>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</si>
  <si>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</si>
  <si>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</si>
  <si>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</si>
  <si>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</si>
  <si>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</si>
  <si>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</si>
  <si>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</si>
  <si>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</si>
  <si>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</si>
  <si>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</si>
  <si>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</si>
  <si>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</si>
  <si>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</si>
  <si>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</si>
  <si>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</si>
  <si>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</si>
  <si>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</si>
  <si>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</si>
  <si>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</si>
  <si>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</si>
  <si>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</si>
  <si>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</si>
  <si>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</si>
  <si>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</si>
  <si>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</si>
  <si>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</si>
  <si>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</si>
  <si>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</si>
  <si>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</si>
  <si>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</si>
  <si>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</si>
  <si>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</si>
  <si>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</si>
  <si>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</si>
  <si>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</si>
  <si>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</si>
  <si>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</si>
  <si>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</si>
  <si>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</si>
  <si>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</si>
  <si>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</si>
  <si>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</si>
  <si>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</si>
  <si>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</si>
  <si>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</si>
  <si>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</si>
  <si>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</si>
  <si>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</si>
  <si>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</si>
  <si>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</si>
  <si>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</si>
  <si>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</si>
  <si>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</si>
  <si>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</si>
  <si>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</si>
  <si>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</si>
  <si>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</si>
  <si>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</si>
  <si>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</si>
  <si>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</si>
  <si>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</si>
  <si>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</si>
  <si>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</si>
  <si>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</si>
  <si>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</si>
  <si>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</si>
  <si>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</si>
  <si>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</si>
  <si>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</si>
  <si>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</si>
  <si>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</si>
  <si>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</si>
  <si>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</si>
  <si>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</si>
  <si>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</si>
  <si>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</si>
  <si>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</si>
  <si>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</si>
  <si>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</si>
  <si>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</si>
  <si>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</si>
  <si>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</si>
  <si>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</si>
  <si>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</si>
  <si>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</si>
  <si>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</si>
  <si>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</si>
  <si>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</si>
  <si>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</si>
  <si>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</si>
  <si>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</si>
  <si>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</si>
  <si>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</si>
  <si>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</si>
  <si>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</si>
  <si>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</si>
  <si>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</si>
  <si>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</si>
  <si>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</si>
  <si>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</si>
  <si>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</si>
  <si>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</si>
  <si>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</si>
  <si>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</si>
  <si>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</si>
  <si>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</si>
  <si>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</si>
  <si>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</si>
  <si>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</si>
  <si>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</si>
  <si>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</si>
  <si>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</si>
  <si>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</si>
  <si>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</si>
  <si>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</si>
  <si>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</si>
  <si>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</si>
  <si>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</si>
  <si>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</si>
  <si>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</si>
  <si>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</si>
  <si>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</si>
  <si>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</si>
  <si>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</si>
  <si>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</si>
  <si>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</si>
  <si>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</si>
  <si>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</si>
  <si>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</si>
  <si>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</si>
  <si>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</si>
  <si>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</si>
  <si>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</si>
  <si>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</si>
  <si>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</si>
  <si>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</si>
  <si>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</si>
  <si>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</si>
  <si>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</si>
  <si>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</si>
  <si>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</si>
  <si>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</si>
  <si>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</si>
  <si>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</si>
  <si>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</si>
  <si>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</si>
  <si>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</si>
  <si>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</si>
  <si>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</si>
  <si>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</si>
  <si>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</si>
  <si>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</si>
  <si>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</si>
  <si>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</si>
  <si>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</si>
  <si>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</si>
  <si>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</si>
  <si>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</si>
  <si>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</si>
  <si>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</si>
  <si>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</si>
  <si>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</si>
  <si>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</si>
  <si>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</si>
  <si>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</si>
  <si>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</si>
  <si>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</si>
  <si>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</si>
  <si>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</si>
  <si>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</si>
  <si>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</si>
  <si>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</si>
  <si>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</si>
  <si>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</si>
  <si>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</si>
  <si>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</si>
  <si>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</si>
  <si>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</si>
  <si>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</si>
  <si>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</si>
  <si>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</si>
  <si>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</si>
  <si>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</si>
  <si>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</si>
  <si>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</si>
  <si>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</si>
  <si>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</si>
  <si>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</si>
  <si>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</si>
  <si>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</si>
  <si>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</si>
  <si>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</si>
  <si>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</si>
  <si>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</si>
  <si>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</si>
  <si>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</si>
  <si>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</si>
  <si>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</si>
  <si>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</si>
  <si>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</si>
  <si>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</si>
  <si>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</si>
  <si>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</si>
  <si>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</si>
  <si>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</si>
  <si>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</si>
  <si>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</si>
  <si>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</si>
  <si>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</si>
  <si>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</si>
  <si>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</si>
  <si>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</si>
  <si>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</si>
  <si>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</si>
  <si>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</si>
  <si>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</si>
  <si>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</si>
  <si>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</si>
  <si>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</si>
  <si>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</si>
  <si>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</si>
  <si>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</si>
  <si>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</si>
  <si>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</si>
  <si>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</si>
  <si>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</si>
  <si>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</si>
  <si>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</si>
  <si>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</si>
  <si>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</si>
  <si>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</si>
  <si>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</si>
  <si>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</si>
  <si>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</si>
  <si>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</si>
  <si>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</si>
  <si>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</si>
  <si>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</si>
  <si>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</si>
  <si>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</si>
  <si>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</si>
  <si>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</si>
  <si>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</si>
  <si>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</si>
  <si>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</si>
  <si>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</si>
  <si>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</si>
  <si>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</si>
  <si>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</si>
  <si>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</si>
  <si>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</si>
  <si>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</si>
  <si>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</si>
  <si>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</si>
  <si>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</si>
  <si>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</si>
  <si>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</si>
  <si>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</si>
  <si>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</si>
  <si>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</si>
  <si>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</si>
  <si>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</si>
  <si>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</si>
  <si>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</si>
  <si>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</si>
  <si>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</si>
  <si>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</si>
  <si>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</si>
  <si>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</si>
  <si>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</si>
  <si>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</si>
  <si>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</si>
  <si>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</si>
  <si>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</si>
  <si>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</si>
  <si>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</si>
  <si>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</si>
  <si>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</si>
  <si>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</si>
  <si>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</si>
  <si>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</si>
  <si>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</si>
  <si>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</si>
  <si>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</si>
  <si>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</si>
  <si>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</si>
  <si>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</si>
  <si>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</si>
  <si>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</si>
  <si>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</si>
  <si>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</si>
  <si>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</si>
  <si>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</si>
  <si>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</si>
  <si>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</si>
  <si>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</si>
  <si>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</si>
  <si>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</si>
  <si>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</si>
  <si>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</si>
  <si>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</si>
  <si>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</si>
  <si>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</si>
  <si>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</si>
  <si>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</si>
  <si>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</si>
  <si>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</si>
  <si>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</si>
  <si>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</si>
  <si>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</si>
  <si>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</si>
  <si>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</si>
  <si>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</si>
  <si>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</si>
  <si>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</si>
  <si>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</si>
  <si>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</si>
  <si>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</si>
  <si>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</si>
  <si>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</si>
  <si>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</si>
  <si>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</si>
  <si>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</si>
  <si>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</si>
  <si>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</si>
  <si>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</si>
  <si>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</si>
  <si>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</si>
  <si>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</si>
  <si>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</si>
  <si>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</si>
  <si>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</si>
  <si>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</si>
  <si>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</si>
  <si>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</si>
  <si>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</si>
  <si>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</si>
  <si>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</si>
  <si>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</si>
  <si>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</si>
  <si>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</si>
  <si>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</si>
  <si>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</si>
  <si>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</si>
  <si>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</si>
  <si>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</si>
  <si>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</si>
  <si>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</si>
  <si>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</si>
  <si>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</si>
  <si>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</si>
  <si>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</si>
  <si>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</si>
  <si>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</si>
  <si>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</si>
  <si>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</si>
  <si>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</si>
  <si>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</si>
  <si>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</si>
  <si>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</si>
  <si>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</si>
  <si>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</si>
  <si>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</si>
  <si>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</si>
  <si>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</si>
  <si>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</si>
  <si>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</si>
  <si>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</si>
  <si>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</si>
  <si>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</si>
  <si>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</si>
  <si>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</si>
  <si>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</si>
  <si>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</si>
  <si>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</si>
  <si>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</si>
  <si>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</si>
  <si>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</si>
  <si>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</si>
  <si>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</si>
  <si>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</si>
  <si>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</si>
  <si>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</si>
  <si>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</si>
  <si>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</si>
  <si>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</si>
  <si>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</si>
  <si>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</si>
  <si>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</si>
  <si>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</si>
  <si>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</si>
  <si>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</si>
  <si>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</si>
  <si>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</si>
  <si>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</si>
  <si>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</si>
  <si>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</si>
  <si>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</si>
  <si>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</si>
  <si>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</si>
  <si>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</si>
  <si>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</si>
  <si>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</si>
  <si>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</si>
  <si>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</si>
  <si>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</si>
  <si>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</si>
  <si>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</si>
  <si>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</si>
  <si>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</si>
  <si>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</si>
  <si>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</si>
  <si>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</si>
  <si>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</si>
  <si>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</si>
  <si>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</si>
  <si>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</si>
  <si>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</si>
  <si>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</si>
  <si>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</si>
  <si>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</si>
  <si>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</si>
  <si>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</si>
  <si>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</si>
  <si>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</si>
  <si>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</si>
  <si>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</si>
  <si>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</si>
  <si>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</si>
  <si>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</si>
  <si>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</si>
  <si>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</si>
  <si>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</si>
  <si>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</si>
  <si>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</si>
  <si>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</si>
  <si>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</si>
  <si>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</si>
  <si>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</si>
  <si>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</si>
  <si>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</si>
  <si>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</si>
  <si>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</si>
  <si>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</si>
  <si>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</si>
  <si>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</si>
  <si>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</si>
  <si>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</si>
  <si>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</si>
  <si>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</si>
  <si>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</si>
  <si>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</si>
  <si>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</si>
  <si>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</si>
  <si>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</si>
  <si>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</si>
  <si>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</si>
  <si>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</si>
  <si>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</si>
  <si>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</si>
  <si>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</si>
  <si>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</si>
  <si>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</si>
  <si>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</si>
  <si>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</si>
  <si>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</si>
  <si>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</si>
  <si>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</si>
  <si>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</si>
  <si>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</si>
  <si>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</si>
  <si>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</si>
  <si>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</si>
  <si>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</si>
  <si>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</si>
  <si>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</si>
  <si>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</si>
  <si>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</si>
  <si>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</si>
  <si>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</si>
  <si>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</si>
  <si>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</si>
  <si>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</si>
  <si>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</si>
  <si>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</si>
  <si>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</si>
  <si>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</si>
  <si>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</si>
  <si>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</si>
  <si>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</si>
  <si>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</si>
  <si>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</si>
  <si>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</si>
  <si>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</si>
  <si>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</si>
  <si>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</si>
  <si>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</si>
  <si>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</si>
  <si>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</si>
  <si>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</si>
  <si>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</si>
  <si>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</si>
  <si>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</si>
  <si>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</si>
  <si>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</si>
  <si>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</si>
  <si>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</si>
  <si>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</si>
  <si>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</si>
  <si>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</si>
  <si>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</si>
  <si>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</si>
  <si>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</si>
  <si>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</si>
  <si>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</si>
  <si>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</si>
  <si>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</si>
  <si>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</si>
  <si>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</si>
  <si>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</si>
  <si>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</si>
  <si>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</si>
  <si>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</si>
  <si>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</si>
  <si>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</si>
  <si>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</si>
  <si>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</si>
  <si>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</si>
  <si>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</si>
  <si>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</si>
  <si>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</si>
  <si>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</si>
  <si>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</si>
  <si>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</si>
  <si>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</si>
  <si>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</si>
  <si>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</si>
  <si>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</si>
  <si>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</si>
  <si>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</si>
  <si>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</si>
  <si>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</si>
  <si>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</si>
  <si>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</si>
  <si>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</si>
  <si>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</si>
  <si>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</si>
  <si>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</si>
  <si>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</si>
  <si>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</si>
  <si>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</si>
  <si>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</si>
  <si>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</si>
  <si>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</si>
  <si>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</si>
  <si>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</si>
  <si>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</si>
  <si>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</si>
  <si>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</si>
  <si>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</si>
  <si>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</si>
  <si>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</si>
  <si>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</si>
  <si>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</si>
  <si>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</si>
  <si>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</si>
  <si>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</si>
  <si>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</si>
  <si>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</si>
  <si>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</si>
  <si>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</si>
  <si>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</si>
  <si>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</si>
  <si>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</si>
  <si>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</si>
  <si>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</si>
  <si>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</si>
  <si>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</si>
  <si>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</si>
  <si>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</si>
  <si>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</si>
  <si>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</si>
  <si>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</si>
  <si>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</si>
  <si>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</si>
  <si>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</si>
  <si>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</si>
  <si>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</si>
  <si>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</si>
  <si>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</si>
  <si>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</si>
  <si>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</si>
  <si>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</si>
  <si>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</si>
  <si>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</si>
  <si>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</si>
  <si>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</si>
  <si>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</si>
  <si>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</si>
  <si>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</si>
  <si>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</si>
  <si>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</si>
  <si>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</si>
  <si>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</si>
  <si>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</si>
  <si>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</si>
  <si>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</si>
  <si>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</si>
  <si>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</si>
  <si>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</si>
  <si>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</si>
  <si>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</si>
  <si>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</si>
  <si>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</si>
  <si>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</si>
  <si>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</si>
  <si>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</si>
  <si>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</si>
  <si>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</si>
  <si>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</si>
  <si>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</si>
  <si>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</si>
  <si>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</si>
  <si>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</si>
  <si>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</si>
  <si>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</si>
  <si>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</si>
  <si>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</si>
  <si>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</si>
  <si>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</si>
  <si>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</si>
  <si>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</si>
  <si>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</si>
  <si>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</si>
  <si>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</si>
  <si>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</si>
  <si>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</si>
  <si>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</si>
  <si>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</si>
  <si>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</si>
  <si>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</si>
  <si>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</si>
  <si>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</si>
  <si>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</si>
  <si>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</si>
  <si>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</si>
  <si>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</si>
  <si>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</si>
  <si>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</si>
  <si>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</si>
  <si>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</si>
  <si>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</si>
  <si>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</si>
  <si>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</si>
  <si>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</si>
  <si>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</si>
  <si>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</si>
  <si>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</si>
  <si>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</si>
  <si>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</si>
  <si>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</si>
  <si>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</si>
  <si>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</si>
  <si>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</si>
  <si>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</si>
  <si>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</si>
  <si>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</si>
  <si>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</si>
  <si>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</si>
  <si>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</si>
  <si>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</si>
  <si>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</si>
  <si>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</si>
  <si>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</si>
  <si>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</si>
  <si>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</si>
  <si>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</si>
  <si>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</si>
  <si>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</si>
  <si>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</si>
  <si>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</si>
  <si>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</si>
  <si>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</si>
  <si>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</si>
  <si>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</si>
  <si>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</si>
  <si>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</si>
  <si>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</si>
  <si>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</si>
  <si>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</si>
  <si>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</si>
  <si>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</si>
  <si>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</si>
  <si>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</si>
  <si>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</si>
  <si>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</si>
  <si>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</si>
  <si>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</si>
  <si>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</si>
  <si>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</si>
  <si>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</si>
  <si>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</si>
  <si>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</si>
  <si>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</si>
  <si>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</si>
  <si>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</si>
  <si>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</si>
  <si>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</si>
  <si>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</si>
  <si>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</si>
  <si>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</si>
  <si>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</si>
  <si>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</si>
  <si>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</si>
  <si>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</si>
  <si>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</si>
  <si>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</si>
  <si>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</si>
  <si>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</si>
  <si>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</si>
  <si>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</si>
  <si>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</si>
  <si>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</si>
  <si>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</si>
  <si>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</si>
  <si>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</si>
  <si>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</si>
  <si>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</si>
  <si>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</si>
  <si>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</si>
  <si>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</si>
  <si>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</si>
  <si>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</si>
  <si>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</si>
  <si>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</si>
  <si>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</si>
  <si>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</si>
  <si>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</si>
  <si>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</si>
  <si>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</si>
  <si>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</si>
  <si>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</si>
  <si>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</si>
  <si>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</si>
  <si>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</si>
  <si>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</si>
  <si>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</si>
  <si>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</si>
  <si>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</si>
  <si>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</si>
  <si>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</si>
  <si>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</si>
  <si>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</si>
  <si>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</si>
  <si>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</si>
  <si>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</si>
  <si>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</si>
  <si>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</si>
  <si>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</si>
  <si>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</si>
  <si>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</si>
  <si>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</si>
  <si>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</si>
  <si>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</si>
  <si>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</si>
  <si>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</si>
  <si>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</si>
  <si>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</si>
  <si>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</si>
  <si>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</si>
  <si>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</si>
  <si>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</si>
  <si>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</si>
  <si>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</si>
  <si>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</si>
  <si>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</si>
  <si>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</si>
  <si>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</si>
  <si>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</si>
  <si>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</si>
  <si>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</si>
  <si>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</si>
  <si>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</si>
  <si>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</si>
  <si>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</si>
  <si>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</si>
  <si>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</si>
  <si>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</si>
  <si>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</si>
  <si>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</si>
  <si>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</si>
  <si>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</si>
  <si>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</si>
  <si>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</si>
  <si>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</si>
  <si>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</si>
  <si>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</si>
  <si>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</si>
  <si>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</si>
  <si>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</si>
  <si>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</si>
  <si>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</si>
  <si>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</si>
  <si>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</si>
  <si>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</si>
  <si>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</si>
  <si>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</si>
  <si>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</si>
  <si>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</si>
  <si>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</si>
  <si>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</si>
  <si>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</si>
  <si>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</si>
  <si>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</si>
  <si>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</si>
  <si>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</si>
  <si>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</si>
  <si>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</si>
  <si>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</si>
  <si>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</si>
  <si>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</si>
  <si>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</si>
  <si>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</si>
  <si>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</si>
  <si>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</si>
  <si>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</si>
  <si>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</si>
  <si>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</si>
  <si>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</si>
  <si>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</si>
  <si>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</si>
  <si>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</si>
  <si>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</si>
  <si>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</si>
  <si>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</si>
  <si>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</si>
  <si>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</si>
  <si>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</si>
  <si>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</si>
  <si>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</si>
  <si>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</si>
  <si>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</si>
  <si>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</si>
  <si>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</si>
  <si>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</si>
  <si>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</si>
  <si>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</si>
  <si>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</si>
  <si>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</si>
  <si>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</si>
  <si>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</si>
  <si>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</si>
  <si>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</si>
  <si>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</si>
  <si>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</si>
  <si>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</si>
  <si>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</si>
  <si>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</si>
  <si>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</si>
  <si>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</si>
  <si>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</si>
  <si>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</si>
  <si>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</si>
  <si>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</si>
  <si>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</si>
  <si>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</si>
  <si>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</si>
  <si>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</si>
  <si>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</si>
  <si>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</si>
  <si>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</si>
  <si>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</si>
  <si>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</si>
  <si>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</si>
  <si>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</si>
  <si>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</si>
  <si>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</si>
  <si>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</si>
  <si>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</si>
  <si>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</si>
  <si>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</si>
  <si>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</si>
  <si>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</si>
  <si>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</si>
  <si>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</si>
  <si>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</si>
  <si>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</si>
  <si>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</si>
  <si>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</si>
  <si>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</si>
  <si>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</si>
  <si>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</si>
  <si>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</si>
  <si>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</si>
  <si>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</si>
  <si>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</si>
  <si>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</si>
  <si>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</si>
  <si>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</si>
  <si>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</si>
  <si>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</si>
  <si>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</si>
  <si>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</si>
  <si>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</si>
  <si>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</si>
  <si>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</si>
  <si>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</si>
  <si>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</si>
  <si>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</si>
  <si>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</si>
  <si>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</si>
  <si>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</si>
  <si>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</si>
  <si>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</si>
  <si>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</si>
  <si>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</si>
  <si>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</si>
  <si>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</si>
  <si>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</si>
  <si>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</si>
  <si>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</si>
  <si>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</si>
  <si>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</si>
  <si>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</si>
  <si>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</si>
  <si>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</si>
  <si>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</si>
  <si>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</si>
  <si>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</si>
  <si>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</si>
  <si>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</si>
  <si>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</si>
  <si>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</si>
  <si>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</si>
  <si>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</si>
  <si>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</si>
  <si>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</si>
  <si>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</si>
  <si>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</si>
  <si>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</si>
  <si>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</si>
  <si>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</si>
  <si>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</si>
  <si>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</si>
  <si>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</si>
  <si>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</si>
  <si>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</si>
  <si>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</si>
  <si>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</si>
  <si>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</si>
  <si>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</si>
  <si>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</si>
  <si>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</si>
  <si>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</si>
  <si>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</si>
  <si>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</si>
  <si>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</si>
  <si>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</si>
  <si>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</si>
  <si>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</si>
  <si>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</si>
  <si>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</si>
  <si>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</si>
  <si>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</si>
  <si>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</si>
  <si>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</si>
  <si>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</si>
  <si>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</si>
  <si>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</si>
  <si>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</si>
  <si>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</si>
  <si>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</si>
  <si>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</si>
  <si>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</si>
  <si>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</si>
  <si>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</si>
  <si>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</si>
  <si>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</si>
  <si>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</si>
  <si>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</si>
  <si>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</si>
  <si>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</si>
  <si>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</si>
  <si>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</si>
  <si>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</si>
  <si>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</si>
  <si>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</si>
  <si>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</si>
  <si>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</si>
  <si>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</si>
  <si>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</si>
  <si>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</si>
  <si>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</si>
  <si>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</si>
  <si>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</si>
  <si>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</si>
  <si>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</si>
  <si>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</si>
  <si>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</si>
  <si>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</si>
  <si>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</si>
  <si>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</si>
  <si>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</si>
  <si>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</si>
  <si>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</si>
  <si>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</si>
  <si>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</si>
  <si>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</si>
  <si>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</si>
  <si>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</si>
  <si>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</si>
  <si>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</si>
  <si>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</si>
  <si>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</si>
  <si>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</si>
  <si>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</si>
  <si>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</si>
  <si>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</si>
  <si>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</si>
  <si>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</si>
  <si>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</si>
  <si>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</si>
  <si>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</si>
  <si>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</si>
  <si>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</si>
  <si>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</si>
  <si>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</si>
  <si>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</si>
  <si>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</si>
  <si>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</si>
  <si>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</si>
  <si>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</si>
  <si>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</si>
  <si>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</si>
  <si>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</si>
  <si>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</si>
  <si>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</si>
  <si>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</si>
  <si>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</si>
  <si>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</si>
  <si>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</si>
  <si>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</si>
  <si>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</si>
  <si>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</si>
  <si>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</si>
  <si>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</si>
  <si>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</si>
  <si>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</si>
  <si>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</si>
  <si>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</si>
  <si>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</si>
  <si>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</si>
  <si>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</si>
  <si>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</si>
  <si>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</si>
  <si>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</si>
  <si>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</si>
  <si>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</si>
  <si>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</si>
  <si>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</si>
  <si>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</si>
  <si>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</si>
  <si>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</si>
  <si>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</si>
  <si>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</si>
  <si>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</si>
  <si>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</si>
  <si>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</si>
  <si>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</si>
  <si>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</si>
  <si>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</si>
  <si>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</si>
  <si>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</si>
  <si>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</si>
  <si>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</si>
  <si>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</si>
  <si>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</si>
  <si>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</si>
  <si>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</si>
  <si>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</si>
  <si>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</si>
  <si>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</si>
  <si>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</si>
  <si>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</si>
  <si>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</si>
  <si>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</si>
  <si>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</si>
  <si>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</si>
  <si>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</si>
  <si>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</si>
  <si>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</si>
  <si>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</si>
  <si>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</si>
  <si>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</si>
  <si>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</si>
  <si>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</si>
  <si>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</si>
  <si>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</si>
  <si>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</si>
  <si>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</si>
  <si>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</si>
  <si>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</si>
  <si>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</si>
  <si>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</si>
  <si>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</si>
  <si>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</si>
  <si>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</si>
  <si>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</si>
  <si>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</si>
  <si>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</si>
  <si>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</si>
  <si>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</si>
  <si>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</si>
  <si>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</si>
  <si>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</si>
  <si>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</si>
  <si>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</si>
  <si>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</si>
  <si>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</si>
  <si>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</si>
  <si>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</si>
  <si>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</si>
  <si>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</si>
  <si>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</si>
  <si>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</si>
  <si>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</si>
  <si>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</si>
  <si>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</si>
  <si>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</si>
  <si>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</si>
  <si>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</si>
  <si>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</si>
  <si>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</si>
  <si>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</si>
  <si>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</si>
  <si>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</si>
  <si>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</si>
  <si>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</si>
  <si>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</si>
  <si>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</si>
  <si>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</si>
  <si>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</si>
  <si>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</si>
  <si>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</si>
  <si>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</si>
  <si>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</si>
  <si>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</si>
  <si>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</si>
  <si>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</si>
  <si>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</si>
  <si>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</si>
  <si>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</si>
  <si>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</si>
  <si>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</si>
  <si>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</si>
  <si>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</si>
  <si>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</si>
  <si>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</si>
  <si>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</si>
  <si>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</si>
  <si>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</si>
  <si>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</si>
  <si>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</si>
  <si>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</si>
  <si>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</si>
  <si>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</si>
  <si>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</si>
  <si>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</si>
  <si>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</si>
  <si>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</si>
  <si>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</si>
  <si>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</si>
  <si>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</si>
  <si>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</si>
  <si>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</si>
  <si>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</si>
  <si>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</si>
  <si>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</si>
  <si>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</si>
  <si>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</si>
  <si>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</si>
  <si>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</si>
  <si>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</si>
  <si>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</si>
  <si>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</si>
  <si>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</si>
  <si>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</si>
  <si>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</si>
  <si>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</si>
  <si>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</si>
  <si>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</si>
  <si>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</si>
  <si>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</si>
  <si>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</si>
  <si>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</si>
  <si>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</si>
  <si>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</si>
  <si>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</si>
  <si>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</si>
  <si>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</si>
  <si>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</si>
  <si>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</si>
  <si>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</si>
  <si>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</si>
  <si>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</si>
  <si>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</si>
  <si>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</si>
  <si>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</si>
  <si>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</si>
  <si>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</si>
  <si>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</si>
  <si>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</si>
  <si>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</si>
  <si>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</si>
  <si>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</si>
  <si>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</si>
  <si>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</si>
  <si>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</si>
  <si>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</si>
  <si>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</si>
  <si>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</si>
  <si>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</si>
  <si>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</si>
  <si>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</si>
  <si>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</si>
  <si>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</si>
  <si>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</si>
  <si>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</si>
  <si>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</si>
  <si>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</si>
  <si>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</si>
  <si>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</si>
  <si>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</si>
  <si>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</si>
  <si>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</si>
  <si>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</si>
  <si>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</si>
  <si>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</si>
  <si>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</si>
  <si>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</si>
  <si>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</si>
  <si>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</si>
  <si>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</si>
  <si>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</si>
  <si>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</si>
  <si>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</si>
  <si>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</si>
  <si>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</si>
  <si>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</si>
  <si>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</si>
  <si>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</si>
  <si>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</si>
  <si>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</si>
  <si>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</si>
  <si>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</si>
  <si>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</si>
  <si>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</si>
  <si>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</si>
  <si>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</si>
  <si>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</si>
  <si>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</si>
  <si>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</si>
  <si>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</si>
  <si>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</si>
  <si>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</si>
  <si>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</si>
  <si>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</si>
  <si>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</si>
  <si>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</si>
  <si>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</si>
  <si>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</si>
  <si>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</si>
  <si>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</si>
  <si>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</si>
  <si>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</si>
  <si>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</si>
  <si>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</si>
  <si>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</si>
  <si>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</si>
  <si>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</si>
  <si>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</si>
  <si>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</si>
  <si>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</si>
  <si>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</si>
  <si>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</si>
  <si>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</si>
  <si>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</si>
  <si>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</si>
  <si>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</si>
  <si>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</si>
  <si>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</si>
  <si>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</si>
  <si>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</si>
  <si>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</si>
  <si>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</si>
  <si>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</si>
  <si>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</si>
  <si>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</si>
  <si>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</si>
  <si>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</si>
  <si>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</si>
  <si>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</si>
  <si>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</si>
  <si>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</si>
  <si>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</si>
  <si>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</si>
  <si>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</si>
  <si>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</si>
  <si>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</si>
  <si>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</si>
  <si>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</si>
  <si>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</si>
  <si>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</si>
  <si>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</si>
  <si>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</si>
  <si>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</si>
  <si>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</si>
  <si>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</si>
  <si>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</si>
  <si>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</si>
  <si>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</si>
  <si>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</si>
  <si>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</si>
  <si>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</si>
  <si>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</si>
  <si>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</si>
  <si>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</si>
  <si>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</si>
  <si>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</si>
  <si>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</si>
  <si>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</si>
  <si>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</si>
  <si>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</si>
  <si>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</si>
  <si>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</si>
  <si>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</si>
  <si>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</si>
  <si>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</si>
  <si>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</si>
  <si>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</si>
  <si>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</si>
  <si>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</si>
  <si>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</si>
  <si>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</si>
  <si>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</si>
  <si>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</si>
  <si>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</si>
  <si>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</si>
  <si>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</si>
  <si>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</si>
  <si>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</si>
  <si>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</si>
  <si>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</si>
  <si>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</si>
  <si>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</si>
  <si>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</si>
  <si>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</si>
  <si>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</si>
  <si>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</si>
  <si>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</si>
  <si>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</si>
  <si>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</si>
  <si>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</si>
  <si>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</si>
  <si>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</si>
  <si>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</si>
  <si>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</si>
  <si>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</si>
  <si>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</si>
  <si>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</si>
  <si>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</si>
  <si>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</si>
  <si>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</si>
  <si>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</si>
  <si>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</si>
  <si>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</si>
  <si>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</si>
  <si>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</si>
  <si>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</si>
  <si>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</si>
  <si>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</si>
  <si>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</si>
  <si>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</si>
  <si>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</si>
  <si>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</si>
  <si>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</si>
  <si>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</si>
  <si>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</si>
  <si>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</si>
  <si>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</si>
  <si>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</si>
  <si>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</si>
  <si>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</si>
  <si>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</si>
  <si>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</si>
  <si>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</si>
  <si>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</si>
  <si>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</si>
  <si>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</si>
  <si>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</si>
  <si>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</si>
  <si>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</si>
  <si>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</si>
  <si>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</si>
  <si>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</si>
  <si>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</si>
  <si>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</si>
  <si>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</si>
  <si>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</si>
  <si>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</si>
  <si>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</si>
  <si>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</si>
  <si>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</si>
  <si>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</si>
  <si>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</si>
  <si>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</si>
  <si>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</si>
  <si>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</si>
  <si>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</si>
  <si>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</si>
  <si>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</si>
  <si>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</si>
  <si>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</si>
  <si>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</si>
  <si>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</si>
  <si>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</si>
  <si>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</si>
  <si>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</si>
  <si>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</si>
  <si>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</si>
  <si>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</si>
  <si>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</si>
  <si>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</si>
  <si>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</si>
  <si>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</si>
  <si>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</si>
  <si>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</si>
  <si>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</si>
  <si>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</si>
  <si>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</si>
  <si>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</si>
  <si>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</si>
  <si>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</si>
  <si>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</si>
  <si>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</si>
  <si>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</si>
  <si>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</si>
  <si>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</si>
  <si>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</si>
  <si>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</si>
  <si>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</si>
  <si>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</si>
  <si>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</si>
  <si>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</si>
  <si>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</si>
  <si>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</si>
  <si>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</si>
  <si>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</si>
  <si>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</si>
  <si>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</si>
  <si>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</si>
  <si>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</si>
  <si>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</si>
  <si>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</si>
  <si>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</si>
  <si>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</si>
  <si>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</si>
  <si>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</si>
  <si>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</si>
  <si>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</si>
  <si>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</si>
  <si>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</si>
  <si>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</si>
  <si>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</si>
  <si>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</si>
  <si>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</si>
  <si>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</si>
  <si>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</si>
  <si>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</si>
  <si>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</si>
  <si>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</si>
  <si>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</si>
  <si>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</si>
  <si>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</si>
  <si>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</si>
  <si>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</si>
  <si>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</si>
  <si>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</si>
  <si>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</si>
  <si>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</si>
  <si>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</si>
  <si>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</si>
  <si>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</si>
  <si>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</si>
  <si>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</si>
  <si>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</si>
  <si>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</si>
  <si>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</si>
  <si>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</si>
  <si>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</si>
  <si>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</si>
  <si>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</si>
  <si>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</si>
  <si>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</si>
  <si>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</si>
  <si>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</si>
  <si>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</si>
  <si>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</si>
  <si>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</si>
  <si>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</si>
  <si>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</si>
  <si>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</si>
  <si>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</si>
  <si>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</si>
  <si>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</si>
  <si>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</si>
  <si>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</si>
  <si>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</si>
  <si>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</si>
  <si>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</si>
  <si>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</si>
  <si>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</si>
  <si>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</si>
  <si>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</si>
  <si>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</si>
  <si>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</si>
  <si>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</si>
  <si>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</si>
  <si>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</si>
  <si>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</si>
  <si>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</si>
  <si>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</si>
  <si>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</si>
  <si>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</si>
  <si>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</si>
  <si>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</si>
  <si>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</si>
  <si>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</si>
  <si>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</si>
  <si>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</si>
  <si>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</si>
  <si>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</si>
  <si>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</si>
  <si>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</si>
  <si>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</si>
  <si>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</si>
  <si>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</si>
  <si>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</si>
  <si>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</si>
  <si>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</si>
  <si>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</si>
  <si>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</si>
  <si>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</si>
  <si>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</si>
  <si>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</si>
  <si>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</si>
  <si>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</si>
  <si>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</si>
  <si>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</si>
  <si>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</si>
  <si>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</si>
  <si>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</si>
  <si>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</si>
  <si>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</si>
  <si>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</si>
  <si>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</si>
  <si>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</si>
  <si>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</si>
  <si>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</si>
  <si>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</si>
  <si>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</si>
  <si>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</si>
  <si>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</si>
  <si>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</si>
  <si>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</si>
  <si>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</si>
  <si>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</si>
  <si>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</si>
  <si>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</si>
  <si>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</si>
  <si>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</si>
  <si>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</si>
  <si>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</si>
  <si>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</si>
  <si>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</si>
  <si>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</si>
  <si>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</si>
  <si>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</si>
  <si>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</si>
  <si>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</si>
  <si>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</si>
  <si>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</si>
  <si>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</si>
  <si>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</si>
  <si>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</si>
  <si>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</si>
  <si>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</si>
  <si>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</si>
  <si>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</si>
  <si>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</si>
  <si>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</si>
  <si>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</si>
  <si>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</si>
  <si>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</si>
  <si>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</si>
  <si>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</si>
  <si>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</si>
  <si>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</si>
  <si>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</si>
  <si>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</si>
  <si>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</si>
  <si>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</si>
  <si>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</si>
  <si>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</si>
  <si>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</si>
  <si>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</si>
  <si>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</si>
  <si>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</si>
  <si>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</si>
  <si>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</si>
  <si>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</si>
  <si>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</si>
  <si>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</si>
  <si>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</si>
  <si>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</si>
  <si>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</si>
  <si>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</si>
  <si>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</si>
  <si>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</si>
  <si>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</si>
  <si>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</si>
  <si>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</si>
  <si>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</si>
  <si>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</si>
  <si>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</si>
  <si>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</si>
  <si>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</si>
  <si>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</si>
  <si>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</si>
  <si>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</si>
  <si>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</si>
  <si>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</si>
  <si>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</si>
  <si>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</si>
  <si>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</si>
  <si>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</si>
  <si>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</si>
  <si>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</si>
  <si>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</si>
  <si>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</si>
  <si>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</si>
  <si>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</si>
  <si>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</si>
  <si>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</si>
  <si>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</si>
  <si>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</si>
  <si>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</si>
  <si>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</si>
  <si>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</si>
  <si>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</si>
  <si>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</si>
  <si>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</si>
  <si>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</si>
  <si>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</si>
  <si>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</si>
  <si>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</si>
  <si>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</si>
  <si>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</si>
  <si>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</si>
  <si>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</si>
  <si>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</si>
  <si>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</si>
  <si>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</si>
  <si>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</si>
  <si>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</si>
  <si>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</si>
  <si>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</si>
  <si>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</si>
  <si>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</si>
  <si>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</si>
  <si>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</si>
  <si>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</si>
  <si>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</si>
  <si>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</si>
  <si>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</si>
  <si>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</si>
  <si>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</si>
  <si>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</si>
  <si>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</si>
  <si>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</si>
  <si>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</si>
  <si>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</si>
  <si>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</si>
  <si>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</si>
  <si>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</si>
  <si>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</si>
  <si>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</si>
  <si>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</si>
  <si>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</si>
  <si>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</si>
  <si>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</si>
  <si>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</si>
  <si>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</si>
  <si>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</si>
  <si>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</si>
  <si>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</si>
  <si>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</si>
  <si>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</si>
  <si>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</si>
  <si>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</si>
  <si>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</si>
  <si>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</si>
  <si>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</si>
  <si>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</si>
  <si>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</si>
  <si>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</si>
  <si>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</si>
  <si>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</si>
  <si>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</si>
  <si>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</si>
  <si>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</si>
  <si>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</si>
  <si>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</si>
  <si>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</si>
  <si>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</si>
  <si>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</si>
  <si>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</si>
  <si>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</si>
  <si>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</si>
  <si>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</si>
  <si>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</si>
  <si>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</si>
  <si>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</si>
  <si>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</si>
  <si>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</si>
  <si>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</si>
  <si>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</si>
  <si>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</si>
  <si>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</si>
  <si>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</si>
  <si>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</si>
  <si>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</si>
  <si>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</si>
  <si>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</si>
  <si>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</si>
  <si>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</si>
  <si>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</si>
  <si>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</si>
  <si>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</si>
  <si>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</si>
  <si>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</si>
  <si>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</si>
  <si>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</si>
  <si>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</si>
  <si>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</si>
  <si>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</si>
  <si>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</si>
  <si>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</si>
  <si>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</si>
  <si>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</si>
  <si>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</si>
  <si>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</si>
  <si>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</si>
  <si>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</si>
  <si>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</si>
  <si>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</si>
  <si>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</si>
  <si>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</si>
  <si>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</si>
  <si>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</si>
  <si>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</si>
  <si>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</si>
  <si>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</si>
  <si>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</si>
  <si>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</si>
  <si>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</si>
  <si>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</si>
  <si>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</si>
  <si>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</si>
  <si>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</si>
  <si>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</si>
  <si>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</si>
  <si>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</si>
  <si>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</si>
  <si>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</si>
  <si>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</si>
  <si>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</si>
  <si>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</si>
  <si>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</si>
  <si>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</si>
  <si>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</si>
  <si>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</si>
  <si>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</si>
  <si>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</si>
  <si>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</si>
  <si>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</si>
  <si>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</si>
  <si>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</si>
  <si>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</si>
  <si>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</si>
  <si>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</si>
  <si>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</si>
  <si>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</si>
  <si>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</si>
  <si>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</si>
  <si>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</si>
  <si>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</si>
  <si>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</si>
  <si>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</si>
  <si>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</si>
  <si>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</si>
  <si>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</si>
  <si>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</si>
  <si>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</si>
  <si>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</si>
  <si>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</si>
  <si>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</si>
  <si>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</si>
  <si>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</si>
  <si>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</si>
  <si>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</si>
  <si>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</si>
  <si>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</si>
  <si>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</si>
  <si>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</si>
  <si>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</si>
  <si>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</si>
  <si>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</si>
  <si>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</si>
  <si>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</si>
  <si>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</si>
  <si>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</si>
  <si>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</si>
  <si>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</si>
  <si>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</si>
  <si>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</si>
  <si>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</si>
  <si>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</si>
  <si>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</si>
  <si>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</si>
  <si>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</si>
  <si>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</si>
  <si>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</si>
  <si>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</si>
  <si>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</si>
  <si>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</si>
  <si>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</si>
  <si>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</si>
  <si>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</si>
  <si>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</si>
  <si>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</si>
  <si>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</si>
  <si>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</si>
  <si>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</si>
  <si>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</si>
  <si>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</si>
  <si>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</si>
  <si>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</si>
  <si>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</si>
  <si>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</si>
  <si>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</si>
  <si>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</si>
  <si>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</si>
  <si>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</si>
  <si>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</si>
  <si>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</si>
  <si>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</si>
  <si>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</si>
  <si>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</si>
  <si>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</si>
  <si>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</si>
  <si>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</si>
  <si>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</si>
  <si>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</si>
  <si>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</si>
  <si>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</si>
  <si>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</si>
  <si>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</si>
  <si>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</si>
  <si>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</si>
  <si>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</si>
  <si>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</si>
  <si>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</si>
  <si>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</si>
  <si>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</si>
  <si>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</si>
  <si>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</si>
  <si>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</si>
  <si>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</si>
  <si>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</si>
  <si>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</si>
  <si>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</si>
  <si>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</si>
  <si>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</si>
  <si>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</si>
  <si>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</si>
  <si>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</si>
  <si>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</si>
  <si>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</si>
  <si>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</si>
  <si>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</si>
  <si>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</si>
  <si>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</si>
  <si>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</si>
  <si>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</si>
  <si>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</si>
  <si>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</si>
  <si>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</si>
  <si>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</si>
  <si>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</si>
  <si>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</si>
  <si>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</si>
  <si>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</si>
  <si>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</si>
  <si>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</si>
  <si>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</si>
  <si>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</si>
  <si>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</si>
  <si>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</si>
  <si>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</si>
  <si>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</si>
  <si>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</si>
  <si>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</si>
  <si>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</si>
  <si>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</si>
  <si>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</si>
  <si>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</si>
  <si>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</si>
  <si>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</si>
  <si>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</si>
  <si>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</si>
  <si>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</si>
  <si>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</si>
  <si>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</si>
  <si>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</si>
  <si>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</si>
  <si>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</si>
  <si>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</si>
  <si>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</si>
  <si>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</si>
  <si>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</si>
  <si>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</si>
  <si>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</si>
  <si>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</si>
  <si>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</si>
  <si>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</si>
  <si>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</si>
  <si>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</si>
  <si>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</si>
  <si>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</si>
  <si>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</si>
  <si>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</si>
  <si>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</si>
  <si>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</si>
  <si>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</si>
  <si>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</si>
  <si>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</si>
  <si>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</si>
  <si>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</si>
  <si>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</si>
  <si>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</si>
  <si>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</si>
  <si>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</si>
  <si>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</si>
  <si>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</si>
  <si>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</si>
  <si>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</si>
  <si>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</si>
  <si>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</si>
  <si>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</si>
  <si>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</si>
  <si>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</si>
  <si>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</si>
  <si>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</si>
  <si>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</si>
  <si>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</si>
  <si>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</si>
  <si>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</si>
  <si>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</si>
  <si>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</si>
  <si>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</si>
  <si>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</si>
  <si>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</si>
  <si>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</si>
  <si>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</si>
  <si>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</si>
  <si>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</si>
  <si>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</si>
  <si>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</si>
  <si>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</si>
  <si>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</si>
  <si>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</si>
  <si>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</si>
  <si>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</si>
  <si>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</si>
  <si>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</si>
  <si>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</si>
  <si>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</si>
  <si>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</si>
  <si>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</si>
  <si>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</si>
  <si>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</si>
  <si>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</si>
  <si>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</si>
  <si>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</si>
  <si>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</si>
  <si>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</si>
  <si>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</si>
  <si>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</si>
  <si>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</si>
  <si>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</si>
  <si>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</si>
  <si>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</si>
  <si>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</si>
  <si>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</si>
  <si>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</si>
  <si>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</si>
  <si>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</si>
  <si>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</si>
  <si>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</si>
  <si>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</si>
  <si>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</si>
  <si>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</si>
  <si>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</si>
  <si>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</si>
  <si>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</si>
  <si>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</si>
  <si>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</si>
  <si>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</si>
  <si>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</si>
  <si>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</si>
  <si>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</si>
  <si>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</si>
  <si>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</si>
  <si>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</si>
  <si>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</si>
  <si>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</si>
  <si>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</si>
  <si>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</si>
  <si>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</si>
  <si>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</si>
  <si>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</si>
  <si>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</si>
  <si>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</si>
  <si>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</si>
  <si>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</si>
  <si>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</si>
  <si>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</si>
  <si>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</si>
  <si>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</si>
  <si>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</si>
  <si>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</si>
  <si>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</si>
  <si>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</si>
  <si>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</si>
  <si>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</si>
  <si>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</si>
  <si>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</si>
  <si>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</si>
  <si>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</si>
  <si>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</si>
  <si>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</si>
  <si>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</si>
  <si>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</si>
  <si>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</si>
  <si>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</si>
  <si>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</si>
  <si>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</si>
  <si>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</si>
  <si>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</si>
  <si>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</si>
  <si>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</si>
  <si>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</si>
  <si>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</si>
  <si>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</si>
  <si>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</si>
  <si>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</si>
  <si>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</si>
  <si>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</si>
  <si>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</si>
  <si>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</si>
  <si>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</si>
  <si>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</si>
  <si>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</si>
  <si>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</si>
  <si>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</si>
  <si>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</si>
  <si>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</si>
  <si>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</si>
  <si>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</si>
  <si>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</si>
  <si>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</si>
  <si>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</si>
  <si>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</si>
  <si>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</si>
  <si>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</si>
  <si>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</si>
  <si>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</si>
  <si>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</si>
  <si>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</si>
  <si>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</si>
  <si>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</si>
  <si>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</si>
  <si>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</si>
  <si>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</si>
  <si>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</si>
  <si>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</si>
  <si>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</si>
  <si>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</si>
  <si>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</si>
  <si>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</si>
  <si>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</si>
  <si>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</si>
  <si>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</si>
  <si>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</si>
  <si>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</si>
  <si>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</si>
  <si>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</si>
  <si>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</si>
  <si>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</si>
  <si>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</si>
  <si>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</si>
  <si>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</si>
  <si>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</si>
  <si>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</si>
  <si>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</si>
  <si>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</si>
  <si>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</si>
  <si>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</si>
  <si>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</si>
  <si>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</si>
  <si>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</si>
  <si>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</si>
  <si>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</si>
  <si>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</si>
  <si>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</si>
  <si>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</si>
  <si>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</si>
  <si>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</si>
  <si>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</si>
  <si>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</si>
  <si>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</si>
  <si>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</si>
  <si>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</si>
  <si>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</si>
  <si>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</si>
  <si>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</si>
  <si>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</si>
  <si>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</si>
  <si>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</si>
  <si>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</si>
  <si>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</si>
  <si>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</si>
  <si>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</si>
  <si>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</si>
  <si>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</si>
  <si>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</si>
  <si>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</si>
  <si>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</si>
  <si>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</si>
  <si>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</si>
  <si>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</si>
  <si>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</si>
  <si>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</si>
  <si>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</si>
  <si>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</si>
  <si>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</si>
  <si>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</si>
  <si>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</si>
  <si>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</si>
  <si>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</si>
  <si>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</si>
  <si>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</si>
  <si>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</si>
  <si>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</si>
  <si>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</si>
  <si>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</si>
  <si>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</si>
  <si>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</si>
  <si>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</si>
  <si>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</si>
  <si>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</si>
  <si>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</si>
  <si>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</si>
  <si>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</si>
  <si>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</si>
  <si>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</si>
  <si>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</si>
  <si>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</si>
  <si>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</si>
  <si>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</si>
  <si>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</si>
  <si>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</si>
  <si>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</si>
  <si>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</si>
  <si>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</si>
  <si>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</si>
  <si>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</si>
  <si>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</si>
  <si>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</si>
  <si>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</si>
  <si>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</si>
  <si>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</si>
  <si>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</si>
  <si>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</si>
  <si>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</si>
  <si>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</si>
  <si>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</si>
  <si>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</si>
  <si>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</si>
  <si>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</si>
  <si>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</si>
  <si>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</si>
  <si>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</si>
  <si>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</si>
  <si>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</si>
  <si>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</si>
  <si>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</si>
  <si>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</si>
  <si>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</si>
  <si>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</si>
  <si>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</si>
  <si>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</si>
  <si>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</si>
  <si>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</si>
  <si>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</si>
  <si>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</si>
  <si>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</si>
  <si>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</si>
  <si>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</si>
  <si>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</si>
  <si>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</si>
  <si>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</si>
  <si>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</si>
  <si>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</si>
  <si>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</si>
  <si>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</si>
  <si>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</si>
  <si>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</si>
  <si>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</si>
  <si>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</si>
  <si>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</si>
  <si>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</si>
  <si>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</si>
  <si>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</si>
  <si>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</si>
  <si>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</si>
  <si>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</si>
  <si>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</si>
  <si>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</si>
  <si>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</si>
  <si>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</si>
  <si>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</si>
  <si>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</si>
  <si>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</si>
  <si>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</si>
  <si>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</si>
  <si>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</si>
  <si>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</si>
  <si>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</si>
  <si>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</si>
  <si>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</si>
  <si>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</si>
  <si>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</si>
  <si>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</si>
  <si>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</si>
  <si>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</si>
  <si>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</si>
  <si>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</si>
  <si>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</si>
  <si>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</si>
  <si>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</si>
  <si>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</si>
  <si>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</si>
  <si>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</si>
  <si>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</si>
  <si>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</si>
  <si>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</si>
  <si>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</si>
  <si>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</si>
  <si>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</si>
  <si>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</si>
  <si>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</si>
  <si>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</si>
  <si>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</si>
  <si>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</si>
  <si>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</si>
  <si>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</si>
  <si>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</si>
  <si>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</si>
  <si>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</si>
  <si>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</si>
  <si>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</si>
  <si>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</si>
  <si>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</si>
  <si>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</si>
  <si>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</si>
  <si>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</si>
  <si>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</si>
  <si>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</si>
  <si>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</si>
  <si>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</si>
  <si>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</si>
  <si>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</si>
  <si>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</si>
  <si>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</si>
  <si>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</si>
  <si>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</si>
  <si>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</si>
  <si>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</si>
  <si>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</si>
  <si>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</si>
  <si>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</si>
  <si>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</si>
  <si>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</si>
  <si>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</si>
  <si>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</si>
  <si>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</si>
  <si>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</si>
  <si>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</si>
  <si>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</si>
  <si>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</si>
  <si>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</si>
  <si>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</si>
  <si>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</si>
  <si>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</si>
  <si>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</si>
  <si>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</si>
  <si>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</si>
  <si>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</si>
  <si>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</si>
  <si>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</si>
  <si>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</si>
  <si>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</si>
  <si>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</si>
  <si>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</si>
  <si>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</si>
  <si>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</si>
  <si>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</si>
  <si>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</si>
  <si>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</si>
  <si>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</si>
  <si>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</si>
  <si>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</si>
  <si>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</si>
  <si>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</si>
  <si>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</si>
  <si>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</si>
  <si>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</si>
  <si>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</si>
  <si>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</si>
  <si>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</si>
  <si>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</si>
  <si>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</si>
  <si>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</si>
  <si>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</si>
  <si>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</si>
  <si>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</si>
  <si>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</si>
  <si>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</si>
  <si>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</si>
  <si>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</si>
  <si>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</si>
  <si>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</si>
  <si>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</si>
  <si>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</si>
  <si>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</si>
  <si>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</si>
  <si>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</si>
  <si>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</si>
  <si>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</si>
  <si>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</si>
  <si>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</si>
  <si>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</si>
  <si>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</si>
  <si>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</si>
  <si>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</si>
  <si>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</si>
  <si>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</si>
  <si>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</si>
  <si>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</si>
  <si>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</si>
  <si>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</si>
  <si>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</si>
  <si>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</si>
  <si>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</si>
  <si>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</si>
  <si>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</si>
  <si>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</si>
  <si>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</si>
  <si>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</si>
  <si>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</si>
  <si>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</si>
  <si>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</si>
  <si>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</si>
  <si>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</si>
  <si>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</si>
  <si>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</si>
  <si>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</si>
  <si>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</si>
  <si>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</si>
  <si>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</si>
  <si>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</si>
  <si>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</si>
  <si>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</si>
  <si>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</si>
  <si>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</si>
  <si>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</si>
  <si>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</si>
  <si>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</si>
  <si>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</si>
  <si>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</si>
  <si>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</si>
  <si>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</si>
  <si>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</si>
  <si>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</si>
  <si>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</si>
  <si>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</si>
  <si>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</si>
  <si>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</si>
  <si>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</si>
  <si>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</si>
  <si>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</si>
  <si>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</si>
  <si>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</si>
  <si>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</si>
  <si>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</si>
  <si>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</si>
  <si>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</si>
  <si>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</si>
  <si>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</si>
  <si>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</si>
  <si>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</si>
  <si>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</si>
  <si>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</si>
  <si>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</si>
  <si>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</si>
  <si>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</si>
  <si>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</si>
  <si>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</si>
  <si>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</si>
  <si>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</si>
  <si>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</si>
  <si>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</si>
  <si>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</si>
  <si>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</si>
  <si>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</si>
  <si>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</si>
  <si>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</si>
  <si>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</si>
  <si>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</si>
  <si>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</si>
  <si>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</si>
  <si>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</si>
  <si>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</si>
  <si>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</si>
  <si>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</si>
  <si>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</si>
  <si>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</si>
  <si>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</si>
  <si>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</si>
  <si>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</si>
  <si>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</si>
  <si>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</si>
  <si>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</si>
  <si>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</si>
  <si>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</si>
  <si>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</si>
  <si>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</si>
  <si>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</si>
  <si>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</si>
  <si>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</si>
  <si>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</si>
  <si>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</si>
  <si>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</si>
  <si>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</si>
  <si>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</si>
  <si>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</si>
  <si>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</si>
  <si>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</si>
  <si>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</si>
  <si>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</si>
  <si>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</si>
  <si>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</si>
  <si>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</si>
  <si>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</si>
  <si>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</si>
  <si>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</si>
  <si>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</si>
  <si>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</si>
  <si>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</si>
  <si>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</si>
  <si>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</si>
  <si>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</si>
  <si>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</si>
  <si>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</si>
  <si>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</si>
  <si>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</si>
  <si>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</si>
  <si>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</si>
  <si>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</si>
  <si>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</si>
  <si>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</si>
  <si>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</si>
  <si>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</si>
  <si>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</si>
  <si>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</si>
  <si>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</si>
  <si>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</si>
  <si>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</si>
  <si>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</si>
  <si>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</si>
  <si>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</si>
  <si>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</si>
  <si>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</si>
  <si>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</si>
  <si>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</si>
  <si>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</si>
  <si>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</si>
  <si>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</si>
  <si>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</si>
  <si>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</si>
  <si>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</si>
  <si>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</si>
  <si>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</si>
  <si>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</si>
  <si>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</si>
  <si>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</si>
  <si>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</si>
  <si>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</si>
  <si>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</si>
  <si>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</si>
  <si>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</si>
  <si>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</si>
  <si>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</si>
  <si>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</si>
  <si>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</si>
  <si>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</si>
  <si>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</si>
  <si>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</si>
  <si>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</si>
  <si>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</si>
  <si>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</si>
  <si>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</si>
  <si>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</si>
  <si>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</si>
  <si>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</si>
  <si>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</si>
  <si>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</si>
  <si>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</si>
  <si>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</si>
  <si>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</si>
  <si>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</si>
  <si>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</si>
  <si>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</si>
  <si>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</si>
  <si>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</si>
  <si>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</si>
  <si>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</si>
  <si>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</si>
  <si>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</si>
  <si>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</si>
  <si>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</si>
  <si>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</si>
  <si>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</si>
  <si>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</si>
  <si>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</si>
  <si>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</si>
  <si>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</si>
  <si>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</si>
  <si>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</si>
  <si>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</si>
  <si>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</si>
  <si>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</si>
  <si>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</si>
  <si>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</si>
  <si>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</si>
  <si>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</si>
  <si>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</si>
  <si>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</si>
  <si>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</si>
  <si>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</si>
  <si>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</si>
  <si>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</si>
  <si>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</si>
  <si>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</si>
  <si>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</si>
  <si>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</si>
  <si>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</si>
  <si>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</si>
  <si>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</si>
  <si>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</si>
  <si>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</si>
  <si>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</si>
  <si>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</si>
  <si>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</si>
  <si>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</si>
  <si>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</si>
  <si>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</si>
  <si>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</si>
  <si>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</si>
  <si>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</si>
  <si>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</si>
  <si>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</si>
  <si>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</si>
  <si>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</si>
  <si>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</si>
  <si>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</si>
  <si>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</si>
  <si>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</si>
  <si>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</si>
  <si>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</si>
  <si>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</si>
  <si>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</si>
  <si>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</si>
  <si>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</si>
  <si>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</si>
  <si>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</si>
  <si>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</si>
  <si>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</si>
  <si>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</si>
  <si>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</si>
  <si>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</si>
  <si>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</si>
  <si>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</si>
  <si>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</si>
  <si>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</si>
  <si>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</si>
  <si>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</si>
  <si>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</si>
  <si>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</si>
  <si>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</si>
  <si>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</si>
  <si>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</si>
  <si>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</si>
  <si>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</si>
  <si>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</si>
  <si>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</si>
  <si>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</si>
  <si>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</si>
  <si>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</si>
  <si>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</si>
  <si>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</si>
  <si>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</si>
  <si>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</si>
  <si>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</si>
  <si>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</si>
  <si>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</si>
  <si>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</si>
  <si>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</si>
  <si>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</si>
  <si>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</si>
  <si>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</si>
  <si>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</si>
  <si>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</si>
  <si>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</si>
  <si>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</si>
  <si>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</si>
  <si>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</si>
  <si>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</si>
  <si>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</si>
  <si>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</si>
  <si>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</si>
  <si>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</si>
  <si>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</si>
  <si>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</si>
  <si>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</si>
  <si>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</si>
  <si>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</si>
  <si>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</si>
  <si>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</si>
  <si>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</si>
  <si>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</si>
  <si>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</si>
  <si>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</si>
  <si>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</si>
  <si>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</si>
  <si>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</si>
  <si>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</si>
  <si>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</si>
  <si>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</si>
  <si>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</si>
  <si>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</si>
  <si>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</si>
  <si>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</si>
  <si>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</si>
  <si>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</si>
  <si>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</si>
  <si>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</si>
  <si>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</si>
  <si>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</si>
  <si>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</si>
  <si>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</si>
  <si>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</si>
  <si>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</si>
  <si>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</si>
  <si>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</si>
  <si>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</si>
  <si>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</si>
  <si>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</si>
  <si>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</si>
  <si>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</si>
  <si>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</si>
  <si>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</si>
  <si>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</si>
  <si>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</si>
  <si>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</si>
  <si>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</si>
  <si>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</si>
  <si>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</si>
  <si>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</si>
  <si>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</si>
  <si>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</si>
  <si>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</si>
  <si>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</si>
  <si>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</si>
  <si>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</si>
  <si>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</si>
  <si>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</si>
  <si>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</si>
  <si>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</si>
  <si>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</si>
  <si>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</si>
  <si>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</si>
  <si>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</si>
  <si>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</si>
  <si>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</si>
  <si>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</si>
  <si>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</si>
  <si>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</si>
  <si>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</si>
  <si>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</si>
  <si>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</si>
  <si>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</si>
  <si>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</si>
  <si>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</si>
  <si>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</si>
  <si>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</si>
  <si>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</si>
  <si>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</si>
  <si>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</si>
  <si>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</si>
  <si>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</si>
  <si>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</si>
  <si>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</si>
  <si>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</si>
  <si>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</si>
  <si>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</si>
  <si>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</si>
  <si>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</si>
  <si>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</si>
  <si>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</si>
  <si>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</si>
  <si>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</si>
  <si>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</si>
  <si>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</si>
  <si>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</si>
  <si>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</si>
  <si>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</si>
  <si>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</si>
  <si>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</si>
  <si>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</si>
  <si>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</si>
  <si>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</si>
  <si>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</si>
  <si>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</si>
  <si>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</si>
  <si>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</si>
  <si>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</si>
  <si>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</si>
  <si>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</si>
  <si>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</si>
  <si>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</si>
  <si>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</si>
  <si>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</si>
  <si>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</si>
  <si>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</si>
  <si>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</si>
  <si>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</si>
  <si>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</si>
  <si>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</si>
  <si>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</si>
  <si>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</si>
  <si>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</si>
  <si>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</si>
  <si>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</si>
  <si>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</si>
  <si>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</si>
  <si>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</si>
  <si>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</si>
  <si>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</si>
  <si>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</si>
  <si>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</si>
  <si>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</si>
  <si>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</si>
  <si>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</si>
  <si>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</si>
  <si>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</si>
  <si>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</si>
  <si>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</si>
  <si>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</si>
  <si>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</si>
  <si>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</si>
  <si>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</si>
  <si>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</si>
  <si>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</si>
  <si>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</si>
  <si>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</si>
  <si>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</si>
  <si>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</si>
  <si>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</si>
  <si>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</si>
  <si>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</si>
  <si>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</si>
  <si>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</si>
  <si>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</si>
  <si>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</si>
  <si>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</si>
  <si>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</si>
  <si>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</si>
  <si>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</si>
  <si>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</si>
  <si>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</si>
  <si>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</si>
  <si>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</si>
  <si>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</si>
  <si>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</si>
  <si>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</si>
  <si>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</si>
  <si>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</si>
  <si>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</si>
  <si>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</si>
  <si>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</si>
  <si>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</si>
  <si>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</si>
  <si>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</si>
  <si>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</si>
  <si>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</si>
  <si>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</si>
  <si>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</si>
  <si>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</si>
  <si>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</si>
  <si>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</si>
  <si>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</si>
  <si>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</si>
  <si>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</si>
  <si>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</si>
  <si>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</si>
  <si>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</si>
  <si>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</si>
  <si>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</si>
  <si>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</si>
  <si>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</si>
  <si>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</si>
  <si>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</si>
  <si>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</si>
  <si>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</si>
  <si>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</si>
  <si>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</si>
  <si>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</si>
  <si>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</si>
  <si>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</si>
  <si>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</si>
  <si>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</si>
  <si>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</si>
  <si>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</si>
  <si>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</si>
  <si>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</si>
  <si>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</si>
  <si>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</si>
  <si>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</si>
  <si>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</si>
  <si>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</si>
  <si>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</si>
  <si>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</si>
  <si>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</si>
  <si>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</si>
  <si>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</si>
  <si>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</si>
  <si>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</si>
  <si>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</si>
  <si>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</si>
  <si>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</si>
  <si>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</si>
  <si>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</si>
  <si>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</si>
  <si>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</si>
  <si>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</si>
  <si>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</si>
  <si>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</si>
  <si>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</si>
  <si>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</si>
  <si>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</si>
  <si>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</si>
  <si>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</si>
  <si>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</si>
  <si>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</si>
  <si>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</si>
  <si>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</si>
  <si>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</si>
  <si>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</si>
  <si>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</si>
  <si>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</si>
  <si>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</si>
  <si>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</si>
  <si>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</si>
  <si>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</si>
  <si>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</si>
  <si>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</si>
  <si>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</si>
  <si>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</si>
  <si>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</si>
  <si>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</si>
  <si>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</si>
  <si>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</si>
  <si>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</si>
  <si>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</si>
  <si>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</si>
  <si>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</si>
  <si>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</si>
  <si>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</si>
  <si>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</si>
  <si>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</si>
  <si>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</si>
  <si>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</si>
  <si>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</si>
  <si>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</si>
  <si>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</si>
  <si>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</si>
  <si>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</si>
  <si>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</si>
  <si>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</si>
  <si>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</si>
  <si>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</si>
  <si>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</si>
  <si>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</si>
  <si>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</si>
  <si>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</si>
  <si>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</si>
  <si>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</si>
  <si>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</si>
  <si>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</si>
  <si>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</si>
  <si>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</si>
  <si>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</si>
  <si>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</si>
  <si>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</si>
  <si>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</si>
  <si>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</si>
  <si>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</si>
  <si>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</si>
  <si>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</si>
  <si>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</si>
  <si>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</si>
  <si>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</si>
  <si>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</si>
  <si>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</si>
  <si>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</si>
  <si>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</si>
  <si>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</si>
  <si>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</si>
  <si>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</si>
  <si>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</si>
  <si>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</si>
  <si>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</si>
  <si>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</si>
  <si>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</si>
  <si>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</si>
  <si>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</si>
  <si>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</si>
  <si>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</si>
  <si>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</si>
  <si>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</si>
  <si>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</si>
  <si>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</si>
  <si>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</si>
  <si>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</si>
  <si>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</si>
  <si>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</si>
  <si>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</si>
  <si>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</si>
  <si>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</si>
  <si>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</si>
  <si>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</si>
  <si>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</si>
  <si>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</si>
  <si>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</si>
  <si>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</si>
  <si>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</si>
  <si>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</si>
  <si>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</si>
  <si>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</si>
  <si>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</si>
  <si>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</si>
  <si>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</si>
  <si>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</si>
  <si>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</si>
  <si>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</si>
  <si>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</si>
  <si>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</si>
  <si>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</si>
  <si>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</si>
  <si>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</si>
  <si>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</si>
  <si>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</si>
  <si>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</si>
  <si>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</si>
  <si>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</si>
  <si>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</si>
  <si>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</si>
  <si>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</si>
  <si>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</si>
  <si>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</si>
  <si>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</si>
  <si>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</si>
  <si>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</si>
  <si>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</si>
  <si>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</si>
  <si>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</si>
  <si>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</si>
  <si>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</si>
  <si>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</si>
  <si>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</si>
  <si>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</si>
  <si>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</si>
  <si>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</si>
  <si>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</si>
  <si>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</si>
  <si>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</si>
  <si>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</si>
  <si>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</si>
  <si>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</si>
  <si>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</si>
  <si>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</si>
  <si>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</si>
  <si>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</si>
  <si>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</si>
  <si>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</si>
  <si>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</si>
  <si>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</si>
  <si>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</si>
  <si>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</si>
  <si>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</si>
  <si>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</si>
  <si>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</si>
  <si>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</si>
  <si>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</si>
  <si>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</si>
  <si>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</si>
  <si>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</si>
  <si>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</si>
  <si>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</si>
  <si>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</si>
  <si>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</si>
  <si>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</si>
  <si>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</si>
  <si>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</si>
  <si>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</si>
  <si>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</si>
  <si>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</si>
  <si>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</si>
  <si>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</si>
  <si>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</si>
  <si>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</si>
  <si>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</si>
  <si>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</si>
  <si>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</si>
  <si>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</si>
  <si>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</si>
  <si>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</si>
  <si>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</si>
  <si>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</si>
  <si>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</si>
  <si>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</si>
  <si>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</si>
  <si>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</si>
  <si>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</si>
  <si>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</si>
  <si>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</si>
  <si>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</si>
  <si>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</si>
  <si>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</si>
  <si>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</si>
  <si>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</si>
  <si>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</si>
  <si>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</si>
  <si>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</si>
  <si>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</si>
  <si>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</si>
  <si>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</si>
  <si>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</si>
  <si>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</si>
  <si>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</si>
  <si>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</si>
  <si>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</si>
  <si>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</si>
  <si>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</si>
  <si>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</si>
  <si>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</si>
  <si>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</si>
  <si>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</si>
  <si>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</si>
  <si>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</si>
  <si>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</si>
  <si>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</si>
  <si>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</si>
  <si>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</si>
  <si>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</si>
  <si>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</si>
  <si>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</si>
  <si>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</si>
  <si>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</si>
  <si>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</si>
  <si>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</si>
  <si>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</si>
  <si>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</si>
  <si>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</si>
  <si>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</si>
  <si>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</si>
  <si>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</si>
  <si>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</si>
  <si>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</si>
  <si>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</si>
  <si>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</si>
  <si>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</si>
  <si>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</si>
  <si>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</si>
  <si>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</si>
  <si>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</si>
  <si>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</si>
  <si>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</si>
  <si>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</si>
  <si>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</si>
  <si>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</si>
  <si>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</si>
  <si>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</si>
  <si>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</si>
  <si>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</si>
  <si>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</si>
  <si>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</si>
  <si>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</si>
  <si>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</si>
  <si>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</si>
  <si>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</si>
  <si>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</si>
  <si>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</si>
  <si>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</si>
  <si>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</si>
  <si>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</si>
  <si>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</si>
  <si>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</si>
  <si>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</si>
  <si>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</si>
  <si>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</si>
  <si>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</si>
  <si>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</si>
  <si>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</si>
  <si>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</si>
  <si>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</si>
  <si>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</si>
  <si>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</si>
  <si>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</si>
  <si>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</si>
  <si>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</si>
  <si>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</si>
  <si>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</si>
  <si>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</si>
  <si>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</si>
  <si>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</si>
  <si>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</si>
  <si>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</si>
  <si>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</si>
  <si>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</si>
  <si>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</si>
  <si>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</si>
  <si>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</si>
  <si>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</si>
  <si>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</si>
  <si>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</si>
  <si>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</si>
  <si>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</si>
  <si>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</si>
  <si>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</si>
  <si>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</si>
  <si>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</si>
  <si>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</si>
  <si>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</si>
  <si>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</si>
  <si>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</si>
  <si>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</si>
  <si>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</si>
  <si>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</si>
  <si>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</si>
  <si>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</si>
  <si>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</si>
  <si>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</si>
  <si>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</si>
  <si>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</si>
  <si>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</si>
  <si>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</si>
  <si>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</si>
  <si>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</si>
  <si>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</si>
  <si>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</si>
  <si>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</si>
  <si>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</si>
  <si>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</si>
  <si>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</si>
  <si>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</si>
  <si>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</si>
  <si>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</si>
  <si>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</si>
  <si>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</si>
  <si>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</si>
  <si>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</si>
  <si>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</si>
  <si>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</si>
  <si>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</si>
  <si>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</si>
  <si>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</si>
  <si>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</si>
  <si>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</si>
  <si>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</si>
  <si>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</si>
  <si>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</si>
  <si>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</si>
  <si>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</si>
  <si>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</si>
  <si>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</si>
  <si>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</si>
  <si>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</si>
  <si>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</si>
  <si>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</si>
  <si>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</si>
  <si>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</si>
  <si>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</si>
  <si>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</si>
  <si>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</si>
  <si>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</si>
  <si>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</si>
  <si>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</si>
  <si>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</si>
  <si>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</si>
  <si>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</si>
  <si>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</si>
  <si>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</si>
  <si>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</si>
  <si>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</si>
  <si>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</si>
  <si>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</si>
  <si>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</si>
  <si>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</si>
  <si>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</si>
  <si>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</si>
  <si>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</si>
  <si>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</si>
  <si>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</si>
  <si>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</si>
  <si>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</si>
  <si>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</si>
  <si>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</si>
  <si>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</si>
  <si>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</si>
  <si>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</si>
  <si>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</si>
  <si>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</si>
  <si>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</si>
  <si>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</si>
  <si>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</si>
  <si>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</si>
  <si>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</si>
  <si>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</si>
  <si>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</si>
  <si>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</si>
  <si>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</si>
  <si>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</si>
  <si>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</si>
  <si>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</si>
  <si>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</si>
  <si>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</si>
  <si>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</si>
  <si>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</si>
  <si>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</si>
  <si>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</si>
  <si>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</si>
  <si>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</si>
  <si>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</si>
  <si>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</si>
  <si>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</si>
  <si>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</si>
  <si>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</si>
  <si>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</si>
  <si>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</si>
  <si>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</si>
  <si>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</si>
  <si>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</si>
  <si>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</si>
  <si>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</si>
  <si>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</si>
  <si>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</si>
  <si>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</si>
  <si>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</si>
  <si>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</si>
  <si>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</si>
  <si>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</si>
  <si>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</si>
  <si>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</si>
  <si>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</si>
  <si>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</si>
  <si>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</si>
  <si>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</si>
  <si>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</si>
  <si>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</si>
  <si>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</si>
  <si>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</si>
  <si>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</si>
  <si>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</si>
  <si>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</si>
  <si>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</si>
  <si>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</si>
  <si>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</si>
  <si>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</si>
  <si>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</si>
  <si>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</si>
  <si>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</si>
  <si>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</si>
  <si>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</si>
  <si>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</si>
  <si>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</si>
  <si>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</si>
  <si>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</si>
  <si>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</si>
  <si>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</si>
  <si>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</si>
  <si>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</si>
  <si>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</si>
  <si>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</si>
  <si>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</si>
  <si>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</si>
  <si>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</si>
  <si>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</si>
  <si>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</si>
  <si>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</si>
  <si>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</si>
  <si>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</si>
  <si>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</si>
  <si>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</si>
  <si>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</si>
  <si>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</si>
  <si>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</si>
  <si>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</si>
  <si>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</si>
  <si>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</si>
  <si>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</si>
  <si>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</si>
  <si>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</si>
  <si>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</si>
  <si>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</si>
  <si>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</si>
  <si>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</si>
  <si>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</si>
  <si>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</si>
  <si>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</si>
  <si>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</si>
  <si>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</si>
  <si>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</si>
  <si>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</si>
  <si>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</si>
  <si>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</si>
  <si>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</si>
  <si>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</si>
  <si>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</si>
  <si>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</si>
  <si>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</si>
  <si>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</si>
  <si>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</si>
  <si>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</si>
  <si>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</si>
  <si>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</si>
  <si>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</si>
  <si>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</si>
  <si>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</si>
  <si>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</si>
  <si>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</si>
  <si>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</si>
  <si>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</si>
  <si>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</si>
  <si>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</si>
  <si>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</si>
  <si>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</si>
  <si>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</si>
  <si>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</si>
  <si>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</si>
  <si>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</si>
  <si>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</si>
  <si>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</si>
  <si>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</si>
  <si>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</si>
  <si>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</si>
  <si>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</si>
  <si>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</si>
  <si>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</si>
  <si>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</si>
  <si>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</si>
  <si>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</si>
  <si>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</si>
  <si>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</si>
  <si>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</si>
  <si>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</si>
  <si>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</si>
  <si>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</si>
  <si>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</si>
  <si>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</si>
  <si>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</si>
  <si>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</si>
  <si>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</si>
  <si>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</si>
  <si>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</si>
  <si>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</si>
  <si>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</si>
  <si>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</si>
  <si>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</si>
  <si>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</si>
  <si>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</si>
  <si>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</si>
  <si>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</si>
  <si>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</si>
  <si>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</si>
  <si>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</si>
  <si>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</si>
  <si>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</si>
  <si>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</si>
  <si>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</si>
  <si>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</si>
  <si>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</si>
  <si>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</si>
  <si>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</si>
  <si>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</si>
  <si>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</si>
  <si>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</si>
  <si>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</si>
  <si>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</si>
  <si>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</si>
  <si>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</si>
  <si>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</si>
  <si>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</si>
  <si>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</si>
  <si>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</si>
  <si>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</si>
  <si>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</si>
  <si>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</si>
  <si>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</si>
  <si>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</si>
  <si>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</si>
  <si>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</si>
  <si>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</si>
  <si>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</si>
  <si>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</si>
  <si>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</si>
  <si>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</si>
  <si>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</si>
  <si>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</si>
  <si>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</si>
  <si>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</si>
  <si>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</si>
  <si>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</si>
  <si>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</si>
  <si>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</si>
  <si>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</si>
  <si>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</si>
  <si>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</si>
  <si>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</si>
  <si>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</si>
  <si>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</si>
  <si>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</si>
  <si>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</si>
  <si>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</si>
  <si>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</si>
  <si>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</si>
  <si>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</si>
  <si>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</si>
  <si>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</si>
  <si>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</si>
  <si>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</si>
  <si>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</si>
  <si>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</si>
  <si>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</si>
  <si>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</si>
  <si>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</si>
  <si>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</si>
  <si>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</si>
  <si>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</si>
  <si>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</si>
  <si>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</si>
  <si>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</si>
  <si>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</si>
  <si>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</si>
  <si>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</si>
  <si>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</si>
  <si>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</si>
  <si>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</si>
  <si>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</si>
  <si>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</si>
  <si>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</si>
  <si>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</si>
  <si>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</si>
  <si>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</si>
  <si>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</si>
  <si>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</si>
  <si>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</si>
  <si>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</si>
  <si>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</si>
  <si>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</si>
  <si>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</si>
  <si>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</si>
  <si>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</si>
  <si>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</si>
  <si>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</si>
  <si>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</si>
  <si>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</si>
  <si>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</si>
  <si>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</si>
  <si>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</si>
  <si>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</si>
  <si>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</si>
  <si>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</si>
  <si>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</si>
  <si>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</si>
  <si>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</si>
  <si>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</si>
  <si>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</si>
  <si>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</si>
  <si>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</si>
  <si>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</si>
  <si>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</si>
  <si>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</si>
  <si>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</si>
  <si>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</si>
  <si>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</si>
  <si>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</si>
  <si>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</si>
  <si>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</si>
  <si>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</si>
  <si>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</si>
  <si>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</si>
  <si>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</si>
  <si>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</si>
  <si>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</si>
  <si>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</si>
  <si>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</si>
  <si>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</si>
  <si>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</si>
  <si>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</si>
  <si>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</si>
  <si>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</si>
  <si>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</si>
  <si>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</si>
  <si>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</si>
  <si>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</si>
  <si>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</si>
  <si>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</si>
  <si>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</si>
  <si>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</si>
  <si>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</si>
  <si>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</si>
  <si>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</si>
  <si>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</si>
  <si>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</si>
  <si>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</si>
  <si>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</si>
  <si>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</si>
  <si>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</si>
  <si>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</si>
  <si>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</si>
  <si>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</si>
  <si>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</si>
  <si>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</si>
  <si>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</si>
  <si>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</si>
  <si>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</si>
  <si>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</si>
  <si>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</si>
  <si>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</si>
  <si>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</si>
  <si>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</si>
  <si>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</si>
  <si>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</si>
  <si>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</si>
  <si>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</si>
  <si>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</si>
  <si>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</si>
  <si>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</si>
  <si>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</si>
  <si>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</si>
  <si>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</si>
  <si>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</si>
  <si>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</si>
  <si>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</si>
  <si>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</si>
  <si>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</si>
  <si>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</si>
  <si>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</si>
  <si>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</si>
  <si>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</si>
  <si>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</si>
  <si>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</si>
  <si>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</si>
  <si>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</si>
  <si>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</si>
  <si>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</si>
  <si>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</si>
  <si>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</si>
  <si>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</si>
  <si>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</si>
  <si>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</si>
  <si>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</si>
  <si>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</si>
  <si>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</si>
  <si>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</si>
  <si>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</si>
  <si>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</si>
  <si>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</si>
  <si>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</si>
  <si>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</si>
  <si>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</si>
  <si>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</si>
  <si>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</si>
  <si>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</si>
  <si>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</si>
  <si>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</si>
  <si>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</si>
  <si>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</si>
  <si>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</si>
  <si>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</si>
  <si>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</si>
  <si>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</si>
  <si>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</si>
  <si>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</si>
  <si>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</si>
  <si>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</si>
  <si>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</si>
  <si>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</si>
  <si>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</si>
  <si>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</si>
  <si>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</si>
  <si>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</si>
  <si>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</si>
  <si>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</si>
  <si>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</si>
  <si>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</si>
  <si>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</si>
  <si>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</si>
  <si>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</si>
  <si>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</si>
  <si>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</si>
  <si>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</si>
  <si>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</si>
  <si>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</si>
  <si>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</si>
  <si>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</si>
  <si>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</si>
  <si>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</si>
  <si>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</si>
  <si>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</si>
  <si>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</si>
  <si>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</si>
  <si>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</si>
  <si>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</si>
  <si>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</si>
  <si>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</si>
  <si>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</si>
  <si>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</si>
  <si>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</si>
  <si>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</si>
  <si>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</si>
  <si>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</si>
  <si>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</si>
  <si>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</si>
  <si>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</si>
  <si>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</si>
  <si>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</si>
  <si>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</si>
  <si>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</si>
  <si>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</si>
  <si>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</si>
  <si>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</si>
  <si>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</si>
  <si>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</si>
  <si>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</si>
  <si>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</si>
  <si>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</si>
  <si>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</si>
  <si>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</si>
  <si>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</si>
  <si>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</si>
  <si>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</si>
  <si>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</si>
  <si>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</si>
  <si>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</si>
  <si>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</si>
  <si>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</si>
  <si>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</si>
  <si>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</si>
  <si>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</si>
  <si>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</si>
  <si>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</si>
  <si>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</si>
  <si>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</si>
  <si>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</si>
  <si>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</si>
  <si>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</si>
  <si>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</si>
  <si>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</si>
  <si>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</si>
  <si>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</si>
  <si>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</si>
  <si>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</si>
  <si>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</si>
  <si>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</si>
  <si>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</si>
  <si>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</si>
  <si>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</si>
  <si>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</si>
  <si>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</si>
  <si>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</si>
  <si>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</si>
  <si>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</si>
  <si>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</si>
  <si>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</si>
  <si>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</si>
  <si>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</si>
  <si>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</si>
  <si>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</si>
  <si>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</si>
  <si>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</si>
  <si>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</si>
  <si>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</si>
  <si>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</si>
  <si>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</si>
  <si>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</si>
  <si>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</si>
  <si>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</si>
  <si>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</si>
  <si>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</si>
  <si>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</si>
  <si>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</si>
  <si>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</si>
  <si>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</si>
  <si>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</si>
  <si>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</si>
  <si>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</si>
  <si>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</si>
  <si>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</si>
  <si>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</si>
  <si>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</si>
  <si>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</si>
  <si>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</si>
  <si>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</si>
  <si>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</si>
  <si>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</si>
  <si>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</si>
  <si>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</si>
  <si>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</si>
  <si>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</si>
  <si>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</si>
  <si>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</si>
  <si>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</si>
  <si>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</si>
  <si>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</si>
  <si>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</si>
  <si>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</si>
  <si>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</si>
  <si>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</si>
  <si>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</si>
  <si>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</si>
  <si>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</si>
  <si>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</si>
  <si>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</si>
  <si>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</si>
  <si>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</si>
  <si>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</si>
  <si>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</si>
  <si>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</si>
  <si>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</si>
  <si>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</si>
  <si>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</si>
  <si>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</si>
  <si>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</si>
  <si>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</si>
  <si>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</si>
  <si>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</si>
  <si>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</si>
  <si>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</si>
  <si>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</si>
  <si>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</si>
  <si>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</si>
  <si>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</si>
  <si>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</si>
  <si>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</si>
  <si>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</si>
  <si>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</si>
  <si>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</si>
  <si>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</si>
  <si>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</si>
  <si>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</si>
  <si>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</si>
  <si>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</si>
  <si>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</si>
  <si>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</si>
  <si>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</si>
  <si>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</si>
  <si>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</si>
  <si>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</si>
  <si>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</si>
  <si>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</si>
  <si>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</si>
  <si>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</si>
  <si>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</si>
  <si>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</si>
  <si>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</si>
  <si>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</si>
  <si>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</si>
  <si>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</si>
  <si>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</si>
  <si>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</si>
  <si>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</si>
  <si>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</si>
  <si>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</si>
  <si>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</si>
  <si>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</si>
  <si>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</si>
  <si>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</si>
  <si>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</si>
  <si>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</si>
  <si>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</si>
  <si>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</si>
  <si>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</si>
  <si>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</si>
  <si>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</si>
  <si>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</si>
  <si>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</si>
  <si>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</si>
  <si>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</si>
  <si>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</si>
  <si>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</si>
  <si>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</si>
  <si>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</si>
  <si>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</si>
  <si>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</si>
  <si>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</si>
  <si>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</si>
  <si>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</si>
  <si>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</si>
  <si>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</si>
  <si>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</si>
  <si>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</si>
  <si>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</si>
  <si>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</si>
  <si>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</si>
  <si>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</si>
  <si>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</si>
  <si>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</si>
  <si>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</si>
  <si>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</si>
  <si>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</si>
  <si>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</si>
  <si>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</si>
  <si>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</si>
  <si>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</si>
  <si>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</si>
  <si>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</si>
  <si>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</si>
  <si>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</si>
  <si>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</si>
  <si>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</si>
  <si>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</si>
  <si>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</si>
  <si>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</si>
  <si>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</si>
  <si>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</si>
  <si>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</si>
  <si>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</si>
  <si>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</si>
  <si>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</si>
  <si>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</si>
  <si>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</si>
  <si>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</si>
  <si>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</si>
  <si>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</si>
  <si>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</si>
  <si>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</si>
  <si>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</si>
  <si>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</si>
  <si>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</si>
  <si>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</si>
  <si>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</si>
  <si>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</si>
  <si>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</si>
  <si>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</si>
  <si>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</si>
  <si>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</si>
  <si>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</si>
  <si>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</si>
  <si>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</si>
  <si>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</si>
  <si>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</si>
  <si>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</si>
  <si>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</si>
  <si>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</si>
  <si>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</si>
  <si>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</si>
  <si>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</si>
  <si>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</si>
  <si>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</si>
  <si>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</si>
  <si>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</si>
  <si>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</si>
  <si>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</si>
  <si>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</si>
  <si>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</si>
  <si>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</si>
  <si>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</si>
  <si>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</si>
  <si>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</si>
  <si>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</si>
  <si>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</si>
  <si>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</si>
  <si>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</si>
  <si>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</si>
  <si>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</si>
  <si>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</si>
  <si>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</si>
  <si>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</si>
  <si>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</si>
  <si>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</si>
  <si>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</si>
  <si>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</si>
  <si>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</si>
  <si>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</si>
  <si>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</si>
  <si>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</si>
  <si>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</si>
  <si>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</si>
  <si>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</si>
  <si>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</si>
  <si>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</si>
  <si>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</si>
  <si>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</si>
  <si>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</si>
  <si>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</si>
  <si>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</si>
  <si>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</si>
  <si>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</si>
  <si>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</si>
  <si>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</si>
  <si>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</si>
  <si>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</si>
  <si>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</si>
  <si>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</si>
  <si>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</si>
  <si>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</si>
  <si>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</si>
  <si>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</si>
  <si>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</si>
  <si>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</si>
  <si>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</si>
  <si>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</si>
  <si>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</si>
  <si>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</si>
  <si>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</si>
  <si>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</si>
  <si>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</si>
  <si>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</si>
  <si>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</si>
  <si>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</si>
  <si>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</si>
  <si>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</si>
  <si>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</si>
  <si>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</si>
  <si>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</si>
  <si>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</si>
  <si>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</si>
  <si>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</si>
  <si>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</si>
  <si>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</si>
  <si>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</si>
  <si>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</si>
  <si>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</si>
  <si>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</si>
  <si>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</si>
  <si>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</si>
  <si>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</si>
  <si>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</si>
  <si>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</si>
  <si>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</si>
  <si>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</si>
  <si>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</si>
  <si>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</si>
  <si>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</si>
  <si>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</si>
  <si>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</si>
  <si>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</si>
  <si>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</si>
  <si>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</si>
  <si>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</si>
  <si>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</si>
  <si>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</si>
  <si>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</si>
  <si>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</si>
  <si>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</si>
  <si>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</si>
  <si>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</si>
  <si>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</si>
  <si>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</si>
  <si>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</si>
  <si>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</si>
  <si>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</si>
  <si>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</si>
  <si>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</si>
  <si>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</si>
  <si>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</si>
  <si>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</si>
  <si>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</si>
  <si>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</si>
  <si>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</si>
  <si>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</si>
  <si>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</si>
  <si>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</si>
  <si>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</si>
  <si>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</si>
  <si>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</si>
  <si>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</si>
  <si>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</si>
  <si>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</si>
  <si>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</si>
  <si>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</si>
  <si>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</si>
  <si>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</si>
  <si>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</si>
  <si>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</si>
  <si>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</si>
  <si>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</si>
  <si>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</si>
  <si>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</si>
  <si>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</si>
  <si>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</si>
  <si>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</si>
  <si>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</si>
  <si>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</si>
  <si>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</si>
  <si>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</si>
  <si>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</si>
  <si>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</si>
  <si>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</si>
  <si>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</si>
  <si>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</si>
  <si>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</si>
  <si>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</si>
  <si>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</si>
  <si>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</si>
  <si>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</si>
  <si>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</si>
  <si>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</si>
  <si>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</si>
  <si>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</si>
  <si>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</si>
  <si>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</si>
  <si>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</si>
  <si>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</si>
  <si>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</si>
  <si>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</si>
  <si>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</si>
  <si>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</si>
  <si>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</si>
  <si>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</si>
  <si>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</si>
  <si>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</si>
  <si>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</si>
  <si>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</si>
  <si>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</si>
  <si>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</si>
  <si>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</si>
  <si>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</si>
  <si>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</si>
  <si>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</si>
  <si>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</si>
  <si>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</si>
  <si>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</si>
  <si>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</si>
  <si>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</si>
  <si>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</si>
  <si>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</si>
  <si>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</si>
  <si>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</si>
  <si>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</si>
  <si>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</si>
  <si>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</si>
  <si>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</si>
  <si>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</si>
  <si>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</si>
  <si>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</si>
  <si>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</si>
  <si>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</si>
  <si>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</si>
  <si>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</si>
  <si>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</si>
  <si>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</si>
  <si>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</si>
  <si>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</si>
  <si>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</si>
  <si>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</si>
  <si>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</si>
  <si>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</si>
  <si>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</si>
  <si>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</si>
  <si>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</si>
  <si>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</si>
  <si>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</si>
  <si>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</si>
  <si>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</si>
  <si>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</si>
  <si>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</si>
  <si>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</si>
  <si>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</si>
  <si>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</si>
  <si>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</si>
  <si>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</si>
  <si>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</si>
  <si>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</si>
  <si>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</si>
  <si>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</si>
  <si>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</si>
  <si>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</si>
  <si>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</si>
  <si>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</si>
  <si>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</si>
  <si>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</si>
  <si>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</si>
  <si>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</si>
  <si>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</si>
  <si>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</si>
  <si>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</si>
  <si>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</si>
  <si>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</si>
  <si>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</si>
  <si>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</si>
  <si>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</si>
  <si>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</si>
  <si>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</si>
  <si>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</si>
  <si>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</si>
  <si>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</si>
  <si>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</si>
  <si>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</si>
  <si>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</si>
  <si>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</si>
  <si>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</si>
  <si>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</si>
  <si>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</si>
  <si>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</si>
  <si>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</si>
  <si>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</si>
  <si>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</si>
  <si>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</si>
  <si>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</si>
  <si>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</si>
  <si>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</si>
  <si>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</si>
  <si>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</si>
  <si>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</si>
  <si>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</si>
  <si>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</si>
  <si>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</si>
  <si>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</si>
  <si>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</si>
  <si>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</si>
  <si>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</si>
  <si>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</si>
  <si>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</si>
  <si>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</si>
  <si>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</si>
  <si>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</si>
  <si>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</si>
  <si>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</si>
  <si>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</si>
  <si>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</si>
  <si>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</si>
  <si>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</si>
  <si>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</si>
  <si>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</si>
  <si>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</si>
  <si>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</si>
  <si>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</si>
  <si>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</si>
  <si>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</si>
  <si>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</si>
  <si>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</si>
  <si>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</si>
  <si>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</si>
  <si>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</si>
  <si>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</si>
  <si>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</si>
  <si>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</si>
  <si>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</si>
  <si>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</si>
  <si>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</si>
  <si>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</si>
  <si>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</si>
  <si>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</si>
  <si>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</si>
  <si>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</si>
  <si>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</si>
  <si>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</si>
  <si>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</si>
  <si>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</si>
  <si>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</si>
  <si>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</si>
  <si>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</si>
  <si>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</si>
  <si>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</si>
  <si>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</si>
  <si>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</si>
  <si>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</si>
  <si>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</si>
  <si>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</si>
  <si>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</si>
  <si>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</si>
  <si>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</si>
  <si>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</si>
  <si>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</si>
  <si>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</si>
  <si>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</si>
  <si>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</si>
  <si>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</si>
  <si>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</si>
  <si>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</si>
  <si>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</si>
  <si>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</si>
  <si>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</si>
  <si>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</si>
  <si>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</si>
  <si>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</si>
  <si>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</si>
  <si>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</si>
  <si>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</si>
  <si>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</si>
  <si>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</si>
  <si>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</si>
  <si>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</si>
  <si>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</si>
  <si>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</si>
  <si>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</si>
  <si>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</si>
  <si>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</si>
  <si>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</si>
  <si>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</si>
  <si>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</si>
  <si>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</si>
  <si>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</si>
  <si>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</si>
  <si>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</si>
  <si>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</si>
  <si>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</si>
  <si>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</si>
  <si>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</si>
  <si>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</si>
  <si>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</si>
  <si>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</si>
  <si>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</si>
  <si>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</si>
  <si>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</si>
  <si>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</si>
  <si>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</si>
  <si>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</si>
  <si>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</si>
  <si>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</si>
  <si>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</si>
  <si>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</si>
  <si>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</si>
  <si>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</si>
  <si>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</si>
  <si>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</si>
  <si>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</si>
  <si>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</si>
  <si>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</si>
  <si>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</si>
  <si>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</si>
  <si>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</si>
  <si>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</si>
  <si>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</si>
  <si>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</si>
  <si>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</si>
  <si>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</si>
  <si>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</si>
  <si>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</si>
  <si>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</si>
  <si>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</si>
  <si>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</si>
  <si>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</si>
  <si>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</si>
  <si>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</si>
  <si>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</si>
  <si>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</si>
  <si>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</si>
  <si>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</si>
  <si>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</si>
  <si>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</si>
  <si>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</si>
  <si>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</si>
  <si>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</si>
  <si>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</si>
  <si>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</si>
  <si>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</si>
  <si>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</si>
  <si>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</si>
  <si>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</si>
  <si>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</si>
  <si>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</si>
  <si>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</si>
  <si>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</si>
  <si>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</si>
  <si>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</si>
  <si>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</si>
  <si>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</si>
  <si>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</si>
  <si>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</si>
  <si>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</si>
  <si>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</si>
  <si>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</si>
  <si>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</si>
  <si>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</si>
  <si>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</si>
  <si>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</si>
  <si>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</si>
  <si>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</si>
  <si>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</si>
  <si>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</si>
  <si>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</si>
  <si>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</si>
  <si>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</si>
  <si>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</si>
  <si>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</si>
  <si>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</si>
  <si>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</si>
  <si>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</si>
  <si>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</si>
  <si>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</si>
  <si>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</si>
  <si>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</si>
  <si>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</si>
  <si>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</si>
  <si>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</si>
  <si>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</si>
  <si>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</si>
  <si>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</si>
  <si>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</si>
  <si>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</si>
  <si>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</si>
  <si>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</si>
  <si>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</si>
  <si>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</si>
  <si>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</si>
  <si>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</si>
  <si>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</si>
  <si>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</si>
  <si>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</si>
  <si>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</si>
  <si>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</si>
  <si>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</si>
  <si>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</si>
  <si>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</si>
  <si>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</si>
  <si>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</si>
  <si>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</si>
  <si>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</si>
  <si>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</si>
  <si>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</si>
  <si>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</si>
  <si>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</si>
  <si>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</si>
  <si>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</si>
  <si>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</si>
  <si>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</si>
  <si>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</si>
  <si>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</si>
  <si>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</si>
  <si>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</si>
  <si>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</si>
  <si>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</si>
  <si>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</si>
  <si>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</si>
  <si>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</si>
  <si>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</si>
  <si>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</si>
  <si>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</si>
  <si>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</si>
  <si>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</si>
  <si>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</si>
  <si>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</si>
  <si>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</si>
  <si>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</si>
  <si>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</si>
  <si>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</si>
  <si>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</si>
  <si>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</si>
  <si>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</si>
  <si>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</si>
  <si>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</si>
  <si>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</si>
  <si>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</si>
  <si>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</si>
  <si>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</si>
  <si>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</si>
  <si>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</si>
  <si>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</si>
  <si>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</si>
  <si>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</si>
  <si>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</si>
  <si>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</si>
  <si>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</si>
  <si>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</si>
  <si>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</si>
  <si>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</si>
  <si>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</si>
  <si>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</si>
  <si>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</si>
  <si>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</si>
  <si>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</si>
  <si>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</si>
  <si>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</si>
  <si>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</si>
  <si>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</si>
  <si>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</si>
  <si>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</si>
  <si>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</si>
  <si>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</si>
  <si>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</si>
  <si>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</si>
  <si>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</si>
  <si>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</si>
  <si>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</si>
  <si>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</si>
  <si>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</si>
  <si>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</si>
  <si>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</si>
  <si>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</si>
  <si>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</si>
  <si>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</si>
  <si>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</si>
  <si>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</si>
  <si>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</si>
  <si>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</si>
  <si>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</si>
  <si>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</si>
  <si>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</si>
  <si>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</si>
  <si>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</si>
  <si>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</si>
  <si>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</si>
  <si>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</si>
  <si>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</si>
  <si>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</si>
  <si>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</si>
  <si>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</si>
  <si>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</si>
  <si>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</si>
  <si>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</si>
  <si>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</si>
  <si>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</si>
  <si>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</si>
  <si>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</si>
  <si>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</si>
  <si>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</si>
  <si>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</si>
  <si>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</si>
  <si>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</si>
  <si>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</si>
  <si>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</si>
  <si>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</si>
  <si>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</si>
  <si>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</si>
  <si>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</si>
  <si>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</si>
  <si>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</si>
  <si>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</si>
  <si>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</si>
  <si>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</si>
  <si>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</si>
  <si>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</si>
  <si>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</si>
  <si>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</si>
  <si>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</si>
  <si>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</si>
  <si>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</si>
  <si>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</si>
  <si>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</si>
  <si>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</si>
  <si>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</si>
  <si>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</si>
  <si>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</si>
  <si>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</si>
  <si>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</si>
  <si>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</si>
  <si>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</si>
  <si>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</si>
  <si>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</si>
  <si>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</si>
  <si>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</si>
  <si>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</si>
  <si>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</si>
  <si>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</si>
  <si>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</si>
  <si>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</si>
  <si>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</si>
  <si>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</si>
  <si>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</si>
  <si>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</si>
  <si>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</si>
  <si>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</si>
  <si>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</si>
  <si>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</si>
  <si>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</si>
  <si>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</si>
  <si>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</si>
  <si>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</si>
  <si>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</si>
  <si>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</si>
  <si>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</si>
  <si>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</si>
  <si>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</si>
  <si>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</si>
  <si>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</si>
  <si>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</si>
  <si>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</si>
  <si>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</si>
  <si>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</si>
  <si>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</si>
  <si>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</si>
  <si>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</si>
  <si>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</si>
  <si>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</si>
  <si>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</si>
  <si>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</si>
  <si>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</si>
  <si>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</si>
  <si>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</si>
  <si>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</si>
  <si>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</si>
  <si>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</si>
  <si>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</si>
  <si>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</si>
  <si>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</si>
  <si>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</si>
  <si>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</si>
  <si>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</si>
  <si>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</si>
  <si>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</si>
  <si>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</si>
  <si>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</si>
  <si>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</si>
  <si>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</si>
  <si>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</si>
  <si>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</si>
  <si>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</si>
  <si>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</si>
  <si>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</si>
  <si>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</si>
  <si>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</si>
  <si>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</si>
  <si>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</si>
  <si>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</si>
  <si>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</si>
  <si>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</si>
  <si>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</si>
  <si>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</si>
  <si>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</si>
  <si>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</si>
  <si>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</si>
  <si>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</si>
  <si>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</si>
  <si>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</si>
  <si>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</si>
  <si>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</si>
  <si>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</si>
  <si>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</si>
  <si>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</si>
  <si>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</si>
  <si>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</si>
  <si>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</si>
  <si>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</si>
  <si>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</si>
  <si>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</si>
  <si>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</si>
  <si>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</si>
  <si>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</si>
  <si>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</si>
  <si>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</si>
  <si>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</si>
  <si>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</si>
  <si>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</si>
  <si>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</si>
  <si>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</si>
  <si>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</si>
  <si>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</si>
  <si>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</si>
  <si>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</si>
  <si>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</si>
  <si>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</si>
  <si>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</si>
  <si>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</si>
  <si>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</si>
  <si>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</si>
  <si>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</si>
  <si>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</si>
  <si>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</si>
  <si>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</si>
  <si>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</si>
  <si>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</si>
  <si>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</si>
  <si>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</si>
  <si>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</si>
  <si>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</si>
  <si>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</si>
  <si>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</si>
  <si>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</si>
  <si>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</si>
  <si>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</si>
  <si>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</si>
  <si>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</si>
  <si>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</si>
  <si>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</si>
  <si>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</si>
  <si>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</si>
  <si>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</si>
  <si>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</si>
  <si>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</si>
  <si>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</si>
  <si>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</si>
  <si>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</si>
  <si>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</si>
  <si>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</si>
  <si>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</si>
  <si>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</si>
  <si>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</si>
  <si>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</si>
  <si>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</si>
  <si>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</si>
  <si>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</si>
  <si>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</si>
  <si>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</si>
  <si>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</si>
  <si>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</si>
  <si>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</si>
  <si>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</si>
  <si>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</si>
  <si>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</si>
  <si>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</si>
  <si>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</si>
  <si>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</si>
  <si>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</si>
  <si>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</si>
  <si>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</si>
  <si>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</si>
  <si>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</si>
  <si>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</si>
  <si>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</si>
  <si>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</si>
  <si>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</si>
  <si>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</si>
  <si>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</si>
  <si>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</si>
  <si>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</si>
  <si>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</si>
  <si>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</si>
  <si>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</si>
  <si>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</si>
  <si>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</si>
  <si>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</si>
  <si>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</si>
  <si>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</si>
  <si>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</si>
  <si>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</si>
  <si>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</si>
  <si>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</si>
  <si>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</si>
  <si>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</si>
  <si>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</si>
  <si>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</si>
  <si>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</si>
  <si>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</si>
  <si>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</si>
  <si>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</si>
  <si>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</si>
  <si>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</si>
  <si>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</si>
  <si>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</si>
  <si>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</si>
  <si>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</si>
  <si>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</si>
  <si>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</si>
  <si>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</si>
  <si>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</si>
  <si>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</si>
  <si>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</si>
  <si>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</si>
  <si>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</si>
  <si>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</si>
  <si>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</si>
  <si>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</si>
  <si>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</si>
  <si>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</si>
  <si>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</si>
  <si>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</si>
  <si>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</si>
  <si>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</si>
  <si>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</si>
  <si>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</si>
  <si>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</si>
  <si>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</si>
  <si>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</si>
  <si>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</si>
  <si>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</si>
  <si>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</si>
  <si>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</si>
  <si>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</si>
  <si>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</si>
  <si>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</si>
  <si>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</si>
  <si>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</si>
  <si>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</si>
  <si>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</si>
  <si>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</si>
  <si>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</si>
  <si>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</si>
  <si>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</si>
  <si>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</si>
  <si>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</si>
  <si>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</si>
  <si>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</si>
  <si>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</si>
  <si>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</si>
  <si>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</si>
  <si>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</si>
  <si>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</si>
  <si>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</si>
  <si>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</si>
  <si>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</si>
  <si>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</si>
  <si>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</si>
  <si>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</si>
  <si>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</si>
  <si>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</si>
  <si>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</si>
  <si>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</si>
  <si>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</si>
  <si>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</si>
  <si>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</si>
  <si>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</si>
  <si>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</si>
  <si>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</si>
  <si>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</si>
  <si>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</si>
  <si>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</si>
  <si>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</si>
  <si>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</si>
  <si>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</si>
  <si>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</si>
  <si>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</si>
  <si>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</si>
  <si>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</si>
  <si>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</si>
  <si>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</si>
  <si>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</si>
  <si>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</si>
  <si>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</si>
  <si>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</si>
  <si>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</si>
  <si>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</si>
  <si>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</si>
  <si>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</si>
  <si>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</si>
  <si>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</si>
  <si>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</si>
  <si>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</si>
  <si>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</si>
  <si>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</si>
  <si>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</si>
  <si>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</si>
  <si>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</si>
  <si>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</si>
  <si>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</si>
  <si>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</si>
  <si>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</si>
  <si>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</si>
  <si>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</si>
  <si>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</si>
  <si>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</si>
  <si>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</si>
  <si>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</si>
  <si>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</si>
  <si>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</si>
  <si>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</si>
  <si>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</si>
  <si>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</si>
  <si>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</si>
  <si>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</si>
  <si>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</si>
  <si>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</si>
  <si>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</si>
  <si>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</si>
  <si>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</si>
  <si>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</si>
  <si>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</si>
  <si>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</si>
  <si>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</si>
  <si>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</si>
  <si>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</si>
  <si>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</si>
  <si>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</si>
  <si>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</si>
  <si>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</si>
  <si>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</si>
  <si>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</si>
  <si>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</si>
  <si>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</si>
  <si>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</si>
  <si>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</si>
  <si>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</si>
  <si>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</si>
  <si>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</si>
  <si>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</si>
  <si>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</si>
  <si>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</si>
  <si>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</si>
  <si>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</si>
  <si>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</si>
  <si>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</si>
  <si>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</si>
  <si>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</si>
  <si>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</si>
  <si>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</si>
  <si>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</si>
  <si>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</si>
  <si>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</si>
  <si>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</si>
  <si>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</si>
  <si>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</si>
  <si>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</si>
  <si>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</si>
  <si>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</si>
  <si>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</si>
  <si>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</si>
  <si>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</si>
  <si>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</si>
  <si>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</si>
  <si>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</si>
  <si>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</si>
  <si>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</si>
  <si>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</si>
  <si>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</si>
  <si>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</si>
  <si>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</si>
  <si>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</si>
  <si>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</si>
  <si>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</si>
  <si>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</si>
  <si>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</si>
  <si>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</si>
  <si>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</si>
  <si>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</si>
  <si>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</si>
  <si>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</si>
  <si>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</si>
  <si>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</si>
  <si>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</si>
  <si>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</si>
  <si>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</si>
  <si>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</si>
  <si>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</si>
  <si>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</si>
  <si>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</si>
  <si>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</si>
  <si>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</si>
  <si>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</si>
  <si>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</si>
  <si>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</si>
  <si>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</si>
  <si>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</si>
  <si>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</si>
  <si>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</si>
  <si>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</si>
  <si>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</si>
  <si>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</si>
  <si>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</si>
  <si>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</si>
  <si>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</si>
  <si>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</si>
  <si>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</si>
  <si>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</si>
  <si>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</si>
  <si>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</si>
  <si>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</si>
  <si>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</si>
  <si>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</si>
  <si>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</si>
  <si>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</si>
  <si>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</si>
  <si>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</si>
  <si>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</si>
  <si>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</si>
  <si>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</si>
  <si>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</si>
  <si>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</si>
  <si>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</si>
  <si>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</si>
  <si>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</si>
  <si>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</si>
  <si>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</si>
  <si>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</si>
  <si>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</si>
  <si>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</si>
  <si>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</si>
  <si>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</si>
  <si>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</si>
  <si>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</si>
  <si>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</si>
  <si>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</si>
  <si>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</si>
  <si>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</si>
  <si>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</si>
  <si>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</si>
  <si>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</si>
  <si>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</si>
  <si>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</si>
  <si>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</si>
  <si>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</si>
  <si>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</si>
  <si>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</si>
  <si>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</si>
  <si>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</si>
  <si>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</si>
  <si>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</si>
  <si>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</si>
  <si>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</si>
  <si>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</si>
  <si>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</si>
  <si>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</si>
  <si>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</si>
  <si>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</si>
  <si>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</si>
  <si>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</si>
  <si>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</si>
  <si>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</si>
  <si>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</si>
  <si>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</si>
  <si>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</si>
  <si>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</si>
  <si>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</si>
  <si>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</si>
  <si>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</si>
  <si>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</si>
  <si>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</si>
  <si>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</si>
  <si>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</si>
  <si>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</si>
  <si>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</si>
  <si>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</si>
  <si>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</si>
  <si>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</si>
  <si>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</si>
  <si>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</si>
  <si>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</si>
  <si>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</si>
  <si>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</si>
  <si>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</si>
  <si>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</si>
  <si>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</si>
  <si>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</si>
  <si>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</si>
  <si>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</si>
  <si>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</si>
  <si>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</si>
  <si>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</si>
  <si>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</si>
  <si>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</si>
  <si>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</si>
  <si>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</si>
  <si>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</si>
  <si>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</si>
  <si>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</si>
  <si>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</si>
  <si>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</si>
  <si>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</si>
  <si>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</si>
  <si>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</si>
  <si>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</si>
  <si>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</si>
  <si>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</si>
  <si>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</si>
  <si>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</si>
  <si>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</si>
  <si>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</si>
  <si>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</si>
  <si>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</si>
  <si>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</si>
  <si>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</si>
  <si>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</si>
  <si>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</si>
  <si>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</si>
  <si>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</si>
  <si>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</si>
  <si>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</si>
  <si>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</si>
  <si>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</si>
  <si>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</si>
  <si>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</si>
  <si>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</si>
  <si>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</si>
  <si>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</si>
  <si>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</si>
  <si>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</si>
  <si>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</si>
  <si>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</si>
  <si>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</si>
  <si>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</si>
  <si>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</si>
  <si>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</si>
  <si>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</si>
  <si>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</si>
  <si>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</si>
  <si>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</si>
  <si>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</si>
  <si>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</si>
  <si>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</si>
  <si>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</si>
  <si>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</si>
  <si>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</si>
  <si>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</si>
  <si>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</si>
  <si>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</si>
  <si>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</si>
  <si>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</si>
  <si>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</si>
  <si>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</si>
  <si>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</si>
  <si>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</si>
  <si>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</si>
  <si>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</si>
  <si>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</si>
  <si>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</si>
  <si>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</si>
  <si>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</si>
  <si>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</si>
  <si>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</si>
  <si>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</si>
  <si>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</si>
  <si>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</si>
  <si>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</si>
  <si>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</si>
  <si>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</si>
  <si>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</si>
  <si>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</si>
  <si>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</si>
  <si>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</si>
  <si>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</si>
  <si>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</si>
  <si>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</si>
  <si>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</si>
  <si>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</si>
  <si>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</si>
  <si>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</si>
  <si>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</si>
  <si>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</si>
  <si>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</si>
  <si>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</si>
  <si>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</si>
  <si>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</si>
  <si>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</si>
  <si>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</si>
  <si>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</si>
  <si>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</si>
  <si>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</si>
  <si>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</si>
  <si>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</si>
  <si>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</si>
  <si>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</si>
  <si>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</si>
  <si>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</si>
  <si>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</si>
  <si>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</si>
  <si>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</si>
  <si>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</si>
  <si>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</si>
  <si>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</si>
  <si>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</si>
  <si>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</si>
  <si>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</si>
  <si>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</si>
  <si>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</si>
  <si>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</si>
  <si>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</si>
  <si>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</si>
  <si>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</si>
  <si>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</si>
  <si>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</si>
  <si>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</si>
  <si>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</si>
  <si>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</si>
  <si>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</si>
  <si>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</si>
  <si>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</si>
  <si>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</si>
  <si>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</si>
  <si>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</si>
  <si>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</si>
  <si>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</si>
  <si>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</si>
  <si>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</si>
  <si>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</si>
  <si>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</si>
  <si>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</si>
  <si>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</si>
  <si>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</si>
  <si>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</si>
  <si>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</si>
  <si>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</si>
  <si>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</si>
  <si>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</si>
  <si>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</si>
  <si>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</si>
  <si>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</si>
  <si>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</si>
  <si>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</si>
  <si>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</si>
  <si>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</si>
  <si>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</si>
  <si>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</si>
  <si>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</si>
  <si>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</si>
  <si>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</si>
  <si>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</si>
  <si>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</si>
  <si>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</si>
  <si>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</si>
  <si>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</si>
  <si>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</si>
  <si>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</si>
  <si>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</si>
  <si>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</si>
  <si>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</si>
  <si>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</si>
  <si>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</si>
  <si>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</si>
  <si>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</si>
  <si>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</si>
  <si>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</si>
  <si>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</si>
  <si>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</si>
  <si>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</si>
  <si>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</si>
  <si>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</si>
  <si>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</si>
  <si>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</si>
  <si>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</si>
  <si>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</si>
  <si>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</si>
  <si>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</si>
  <si>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</si>
  <si>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</si>
  <si>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</si>
  <si>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</si>
  <si>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</si>
  <si>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</si>
  <si>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</si>
  <si>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</si>
  <si>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</si>
  <si>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</si>
  <si>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</si>
  <si>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</si>
  <si>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</si>
  <si>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</si>
  <si>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</si>
  <si>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</si>
  <si>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</si>
  <si>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</si>
  <si>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</si>
  <si>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</si>
  <si>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</si>
  <si>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</si>
  <si>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</si>
  <si>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</si>
  <si>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</si>
  <si>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</si>
  <si>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</si>
  <si>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</si>
  <si>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</si>
  <si>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</si>
  <si>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</si>
  <si>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</si>
  <si>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</si>
  <si>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</si>
  <si>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</si>
  <si>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</si>
  <si>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</si>
  <si>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</si>
  <si>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</si>
  <si>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</si>
  <si>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</si>
  <si>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</si>
  <si>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</si>
  <si>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</si>
  <si>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</si>
  <si>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</si>
  <si>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</si>
  <si>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</si>
  <si>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</si>
  <si>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</si>
  <si>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</si>
  <si>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</si>
  <si>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</si>
  <si>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</si>
  <si>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</si>
  <si>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</si>
  <si>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</si>
  <si>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</si>
  <si>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</si>
  <si>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</si>
  <si>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</si>
  <si>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</si>
  <si>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</si>
  <si>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</si>
  <si>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</si>
  <si>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</si>
  <si>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</si>
  <si>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</si>
  <si>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</si>
  <si>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</si>
  <si>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</si>
  <si>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</si>
  <si>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</si>
  <si>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</si>
  <si>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</si>
  <si>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</si>
  <si>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</si>
  <si>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</si>
  <si>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</si>
  <si>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</si>
  <si>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</si>
  <si>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</si>
  <si>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</si>
  <si>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</si>
  <si>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</si>
  <si>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</si>
  <si>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</si>
  <si>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</si>
  <si>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</si>
  <si>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</si>
  <si>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</si>
  <si>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</si>
  <si>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</si>
  <si>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</si>
  <si>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</si>
  <si>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</si>
  <si>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</si>
  <si>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</si>
  <si>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</si>
  <si>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</si>
  <si>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</si>
  <si>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</si>
  <si>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</si>
  <si>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</si>
  <si>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</si>
  <si>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</si>
  <si>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</si>
  <si>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</si>
  <si>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</si>
  <si>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</si>
  <si>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</si>
  <si>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</si>
  <si>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</si>
  <si>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</si>
  <si>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</si>
  <si>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</si>
  <si>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</si>
  <si>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</si>
  <si>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</si>
  <si>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</si>
  <si>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</si>
  <si>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</si>
  <si>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</si>
  <si>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</si>
  <si>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</si>
  <si>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</si>
  <si>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</si>
  <si>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</si>
  <si>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</si>
  <si>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</si>
  <si>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</si>
  <si>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</si>
  <si>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</si>
  <si>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</si>
  <si>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</si>
  <si>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</si>
  <si>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</si>
  <si>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</si>
  <si>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</si>
  <si>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</si>
  <si>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</si>
  <si>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</si>
  <si>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</si>
  <si>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</si>
  <si>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</si>
  <si>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</si>
  <si>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</si>
  <si>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</si>
  <si>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</si>
  <si>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</si>
  <si>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</si>
  <si>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</si>
  <si>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</si>
  <si>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</si>
  <si>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</si>
  <si>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</si>
  <si>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</si>
  <si>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</si>
  <si>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</si>
  <si>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</si>
  <si>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</si>
  <si>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</si>
  <si>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</si>
  <si>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</si>
  <si>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</si>
  <si>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</si>
  <si>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</si>
  <si>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</si>
  <si>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</si>
  <si>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</si>
  <si>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</si>
  <si>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</si>
  <si>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</si>
  <si>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</si>
  <si>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</si>
  <si>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</si>
  <si>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</si>
  <si>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</si>
  <si>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</si>
  <si>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</si>
  <si>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</si>
  <si>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</si>
  <si>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</si>
  <si>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</si>
  <si>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</si>
  <si>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</si>
  <si>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</si>
  <si>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</si>
  <si>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</si>
  <si>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</si>
  <si>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</si>
  <si>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</si>
  <si>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</si>
  <si>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</si>
  <si>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</si>
  <si>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</si>
  <si>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</si>
  <si>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</si>
  <si>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</si>
  <si>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</si>
  <si>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</si>
  <si>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</si>
  <si>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</si>
  <si>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</si>
  <si>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</si>
  <si>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</si>
  <si>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</si>
  <si>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</si>
  <si>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</si>
  <si>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</si>
  <si>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</si>
  <si>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</si>
  <si>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</si>
  <si>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</si>
  <si>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</si>
  <si>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</si>
  <si>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</si>
  <si>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</si>
  <si>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</si>
  <si>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</si>
  <si>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</si>
  <si>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</si>
  <si>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</si>
  <si>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</si>
  <si>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</si>
  <si>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</si>
  <si>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</si>
  <si>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</si>
  <si>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</si>
  <si>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</si>
  <si>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</si>
  <si>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</si>
  <si>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</si>
  <si>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</si>
  <si>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</si>
  <si>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</si>
  <si>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</si>
  <si>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</si>
  <si>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</si>
  <si>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</si>
  <si>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</si>
  <si>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</si>
  <si>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</si>
  <si>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</si>
  <si>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</si>
  <si>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</si>
  <si>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</si>
  <si>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</si>
  <si>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</si>
  <si>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</si>
  <si>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</si>
  <si>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</si>
  <si>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</si>
  <si>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</si>
  <si>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</si>
  <si>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</si>
  <si>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</si>
  <si>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</si>
  <si>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</si>
  <si>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</si>
  <si>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</si>
  <si>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</si>
  <si>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</si>
  <si>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</si>
  <si>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</si>
  <si>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</si>
  <si>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</si>
  <si>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</si>
  <si>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</si>
  <si>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</si>
  <si>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</si>
  <si>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</si>
  <si>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</si>
  <si>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</si>
  <si>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</si>
  <si>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</si>
  <si>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</si>
  <si>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</si>
  <si>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</si>
  <si>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</si>
  <si>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</si>
  <si>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</si>
  <si>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</si>
  <si>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</si>
  <si>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</si>
  <si>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</si>
  <si>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</si>
  <si>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</si>
  <si>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</si>
  <si>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</si>
  <si>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</si>
  <si>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</si>
  <si>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</si>
  <si>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</si>
  <si>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</si>
  <si>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</si>
  <si>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</si>
  <si>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</si>
  <si>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</si>
  <si>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</si>
  <si>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</si>
  <si>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</si>
  <si>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</si>
  <si>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</si>
  <si>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</si>
  <si>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</si>
  <si>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</si>
  <si>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</si>
  <si>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</si>
  <si>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</si>
  <si>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</si>
  <si>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</si>
  <si>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</si>
  <si>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</si>
  <si>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</si>
  <si>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</si>
  <si>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</si>
  <si>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</si>
  <si>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</si>
  <si>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</si>
  <si>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</si>
  <si>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</si>
  <si>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</si>
  <si>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</si>
  <si>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</si>
  <si>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</si>
  <si>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</si>
  <si>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</si>
  <si>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</si>
  <si>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</si>
  <si>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</si>
  <si>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</si>
  <si>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</si>
  <si>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</si>
  <si>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</si>
  <si>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</si>
  <si>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</si>
  <si>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</si>
  <si>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</si>
  <si>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</si>
  <si>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</si>
  <si>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</si>
  <si>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</si>
  <si>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</si>
  <si>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</si>
  <si>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</si>
  <si>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</si>
  <si>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</si>
  <si>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</si>
  <si>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</si>
  <si>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</si>
  <si>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</si>
  <si>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</si>
  <si>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</si>
  <si>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</si>
  <si>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</si>
  <si>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</si>
  <si>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</si>
  <si>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</si>
  <si>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</si>
  <si>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</si>
  <si>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</si>
  <si>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</si>
  <si>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</si>
  <si>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</si>
  <si>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</si>
  <si>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</si>
  <si>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</si>
  <si>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</si>
  <si>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</si>
  <si>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</si>
  <si>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</si>
  <si>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</si>
  <si>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</si>
  <si>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</si>
  <si>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</si>
  <si>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</si>
  <si>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</si>
  <si>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</si>
  <si>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</si>
  <si>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</si>
  <si>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</si>
  <si>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</si>
  <si>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</si>
  <si>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</si>
  <si>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</si>
  <si>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</si>
  <si>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</si>
  <si>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</si>
  <si>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</si>
  <si>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</si>
  <si>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</si>
  <si>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</si>
  <si>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</si>
  <si>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</si>
  <si>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</si>
  <si>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</si>
  <si>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</si>
  <si>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</si>
  <si>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</si>
  <si>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</si>
  <si>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</si>
  <si>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</si>
  <si>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</si>
  <si>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</si>
  <si>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</si>
  <si>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</si>
  <si>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</si>
  <si>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</si>
  <si>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</si>
  <si>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</si>
  <si>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</si>
  <si>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</si>
  <si>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</si>
  <si>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</si>
  <si>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</si>
  <si>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</si>
  <si>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</si>
  <si>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</si>
  <si>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</si>
  <si>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</si>
  <si>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</si>
  <si>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</si>
  <si>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</si>
  <si>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</si>
  <si>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</si>
  <si>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</si>
  <si>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</si>
  <si>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</si>
  <si>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</si>
  <si>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</si>
  <si>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</si>
  <si>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</si>
  <si>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</si>
  <si>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</si>
  <si>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</si>
  <si>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</si>
  <si>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</si>
  <si>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</si>
  <si>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</si>
  <si>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</si>
  <si>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</si>
  <si>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</si>
  <si>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</si>
  <si>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</si>
  <si>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</si>
  <si>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</si>
  <si>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</si>
  <si>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</si>
  <si>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</si>
  <si>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</si>
  <si>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</si>
  <si>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</si>
  <si>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</si>
  <si>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</si>
  <si>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</si>
  <si>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</si>
  <si>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</si>
  <si>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</si>
  <si>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</si>
  <si>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</si>
  <si>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</si>
  <si>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</si>
  <si>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</si>
  <si>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</si>
  <si>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</si>
  <si>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</si>
  <si>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</si>
  <si>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</si>
  <si>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</si>
  <si>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</si>
  <si>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</si>
  <si>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</si>
  <si>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</si>
  <si>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</si>
  <si>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</si>
  <si>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</si>
  <si>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</si>
  <si>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</si>
  <si>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</si>
  <si>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</si>
  <si>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</si>
  <si>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</si>
  <si>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</si>
  <si>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</si>
  <si>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</si>
  <si>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</si>
  <si>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</si>
  <si>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</si>
  <si>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</si>
  <si>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</si>
  <si>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</si>
  <si>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</si>
  <si>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</si>
  <si>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</si>
  <si>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</si>
  <si>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</si>
  <si>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</si>
  <si>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</si>
  <si>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</si>
  <si>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</si>
  <si>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</si>
  <si>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</si>
  <si>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</si>
  <si>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</si>
  <si>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</si>
  <si>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</si>
  <si>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</si>
  <si>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</si>
  <si>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</si>
  <si>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</si>
  <si>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</si>
  <si>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</si>
  <si>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</si>
  <si>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</si>
  <si>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</si>
  <si>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</si>
  <si>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</si>
  <si>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</si>
  <si>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</si>
  <si>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</si>
  <si>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</si>
  <si>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</si>
  <si>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</si>
  <si>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</si>
  <si>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</si>
  <si>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</si>
  <si>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</si>
  <si>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</si>
  <si>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</si>
  <si>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</si>
  <si>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</si>
  <si>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</si>
  <si>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</si>
  <si>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</si>
  <si>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</si>
  <si>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</si>
  <si>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</si>
  <si>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</si>
  <si>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</si>
  <si>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</si>
  <si>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</si>
  <si>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</si>
  <si>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</si>
  <si>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</si>
  <si>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</si>
  <si>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</si>
  <si>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</si>
  <si>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</si>
  <si>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</si>
  <si>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</si>
  <si>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</si>
  <si>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</si>
  <si>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</si>
  <si>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</si>
  <si>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</si>
  <si>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</si>
  <si>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</si>
  <si>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</si>
  <si>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</si>
  <si>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</si>
  <si>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</si>
  <si>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</si>
  <si>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</si>
  <si>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</si>
  <si>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</si>
  <si>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</si>
  <si>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</si>
  <si>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</si>
  <si>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</si>
  <si>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</si>
  <si>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</si>
  <si>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</si>
  <si>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</si>
  <si>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</si>
  <si>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</si>
  <si>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</si>
  <si>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</si>
  <si>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</si>
  <si>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</si>
  <si>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</si>
  <si>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</si>
  <si>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</si>
  <si>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</si>
  <si>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</si>
  <si>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</si>
  <si>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</si>
  <si>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</si>
  <si>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</si>
  <si>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</si>
  <si>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</si>
  <si>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</si>
  <si>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</si>
  <si>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</si>
  <si>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</si>
  <si>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</si>
  <si>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</si>
  <si>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</si>
  <si>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</si>
  <si>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</si>
  <si>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</si>
  <si>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</si>
  <si>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</si>
  <si>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</si>
  <si>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</si>
  <si>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</si>
  <si>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</si>
  <si>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</si>
  <si>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</si>
  <si>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</si>
  <si>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</si>
  <si>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</si>
  <si>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</si>
  <si>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</si>
  <si>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</si>
  <si>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</si>
  <si>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</si>
  <si>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</si>
  <si>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</si>
  <si>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</si>
  <si>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</si>
  <si>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</si>
  <si>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</si>
  <si>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</si>
  <si>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</si>
  <si>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</si>
  <si>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</si>
  <si>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</si>
  <si>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</si>
  <si>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</si>
  <si>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</si>
  <si>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</si>
  <si>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</si>
  <si>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</si>
  <si>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</si>
  <si>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</si>
  <si>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</si>
  <si>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</si>
  <si>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</si>
  <si>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</si>
  <si>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</si>
  <si>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</si>
  <si>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</si>
  <si>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</si>
  <si>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</si>
  <si>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</si>
  <si>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</si>
  <si>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</si>
  <si>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</si>
  <si>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</si>
  <si>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</si>
  <si>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</si>
  <si>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</si>
  <si>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</si>
  <si>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</si>
  <si>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</si>
  <si>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</si>
  <si>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</si>
  <si>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</si>
  <si>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</si>
  <si>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</si>
  <si>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</si>
  <si>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</si>
  <si>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</si>
  <si>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</si>
  <si>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</si>
  <si>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</si>
  <si>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</si>
  <si>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</si>
  <si>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</si>
  <si>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</si>
  <si>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</si>
  <si>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</si>
  <si>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</si>
  <si>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</si>
  <si>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</si>
  <si>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</si>
  <si>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</si>
  <si>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</si>
  <si>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</si>
  <si>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</si>
  <si>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</si>
  <si>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</si>
  <si>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</si>
  <si>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</si>
  <si>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</si>
  <si>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</si>
  <si>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</si>
  <si>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</si>
  <si>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</si>
  <si>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</si>
  <si>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</si>
  <si>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</si>
  <si>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</si>
  <si>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</si>
  <si>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</si>
  <si>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</si>
  <si>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</si>
  <si>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</si>
  <si>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</si>
  <si>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</si>
  <si>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</si>
  <si>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</si>
  <si>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</si>
  <si>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</si>
  <si>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</si>
  <si>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</si>
  <si>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</si>
  <si>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</si>
  <si>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</si>
  <si>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</si>
  <si>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</si>
  <si>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</si>
  <si>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</si>
  <si>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</si>
  <si>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</si>
  <si>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</si>
  <si>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</si>
  <si>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</si>
  <si>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</si>
  <si>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</si>
  <si>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</si>
  <si>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</si>
  <si>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</si>
  <si>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</si>
  <si>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</si>
  <si>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</si>
  <si>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</si>
  <si>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</si>
  <si>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</si>
  <si>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</si>
  <si>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</si>
  <si>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</si>
  <si>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</si>
  <si>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</si>
  <si>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</si>
  <si>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</si>
  <si>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</si>
  <si>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</si>
  <si>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</si>
  <si>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</si>
  <si>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</si>
  <si>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</si>
  <si>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</si>
  <si>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</si>
  <si>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</si>
  <si>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</si>
  <si>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</si>
  <si>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</si>
  <si>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</si>
  <si>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</si>
  <si>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</si>
  <si>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</si>
  <si>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</si>
  <si>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</si>
  <si>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</si>
  <si>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</si>
  <si>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</si>
  <si>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</si>
  <si>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</si>
  <si>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</si>
  <si>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</si>
  <si>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</si>
  <si>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</si>
  <si>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</si>
  <si>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</si>
  <si>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</si>
  <si>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</si>
  <si>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</si>
  <si>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</si>
  <si>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</si>
  <si>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</si>
  <si>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</si>
  <si>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</si>
  <si>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</si>
  <si>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</si>
  <si>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</si>
  <si>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</si>
  <si>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</si>
  <si>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</si>
  <si>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</si>
  <si>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</si>
  <si>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</si>
  <si>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</si>
  <si>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</si>
  <si>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</si>
  <si>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</si>
  <si>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</si>
  <si>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</si>
  <si>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</si>
  <si>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</si>
  <si>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</si>
  <si>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</si>
  <si>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</si>
  <si>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</si>
  <si>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</si>
  <si>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</si>
  <si>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</si>
  <si>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</si>
  <si>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</si>
  <si>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</si>
  <si>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</si>
  <si>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</si>
  <si>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</si>
  <si>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</si>
  <si>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</si>
  <si>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</si>
  <si>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</si>
  <si>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</si>
  <si>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</si>
  <si>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</si>
  <si>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</si>
  <si>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</si>
  <si>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</si>
  <si>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</si>
  <si>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</si>
  <si>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</si>
  <si>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</si>
  <si>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</si>
  <si>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</si>
  <si>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</si>
  <si>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</si>
  <si>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</si>
  <si>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</si>
  <si>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</si>
  <si>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</si>
  <si>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</si>
  <si>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</si>
  <si>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</si>
  <si>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</si>
  <si>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</si>
  <si>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</si>
  <si>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</si>
  <si>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</si>
  <si>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</si>
  <si>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</si>
  <si>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</si>
  <si>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</si>
  <si>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</si>
  <si>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</si>
  <si>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</si>
  <si>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</si>
  <si>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</si>
  <si>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</si>
  <si>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</si>
  <si>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</si>
  <si>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</si>
  <si>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</si>
  <si>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</si>
  <si>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</si>
  <si>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</si>
  <si>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</si>
  <si>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</si>
  <si>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</si>
  <si>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</si>
  <si>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</si>
  <si>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</si>
  <si>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</si>
  <si>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</si>
  <si>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</si>
  <si>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</si>
  <si>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</si>
  <si>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</si>
  <si>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</si>
  <si>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</si>
  <si>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</si>
  <si>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</si>
  <si>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</si>
  <si>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</si>
  <si>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</si>
  <si>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</si>
  <si>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</si>
  <si>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</si>
  <si>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</si>
  <si>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</si>
  <si>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</si>
  <si>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</si>
  <si>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</si>
  <si>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</si>
  <si>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</si>
  <si>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</si>
  <si>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</si>
  <si>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</si>
  <si>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</si>
  <si>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</si>
  <si>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</si>
  <si>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</si>
  <si>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</si>
  <si>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</si>
  <si>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</si>
  <si>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</si>
  <si>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</si>
  <si>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</si>
  <si>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</si>
  <si>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</si>
  <si>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</si>
  <si>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</si>
  <si>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</si>
  <si>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</si>
  <si>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</si>
  <si>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</si>
  <si>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</si>
  <si>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</si>
  <si>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</si>
  <si>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</si>
  <si>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</si>
  <si>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</si>
  <si>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</si>
  <si>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</si>
  <si>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</si>
  <si>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</si>
  <si>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</si>
  <si>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</si>
  <si>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</si>
  <si>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</si>
  <si>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</si>
  <si>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</si>
  <si>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</si>
  <si>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</si>
  <si>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</si>
  <si>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</si>
  <si>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</si>
  <si>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</si>
  <si>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</si>
  <si>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</si>
  <si>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</si>
  <si>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</si>
  <si>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</si>
  <si>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</si>
  <si>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</si>
  <si>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</si>
  <si>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</si>
  <si>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</si>
  <si>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</si>
  <si>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</si>
  <si>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</si>
  <si>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</si>
  <si>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</si>
  <si>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</si>
  <si>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</si>
  <si>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</si>
  <si>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</si>
  <si>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</si>
  <si>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</si>
  <si>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</si>
  <si>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</si>
  <si>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</si>
  <si>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</si>
  <si>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</si>
  <si>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</si>
  <si>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</si>
  <si>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</si>
  <si>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</si>
  <si>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</si>
  <si>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</si>
  <si>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</si>
  <si>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</si>
  <si>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</si>
  <si>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</si>
  <si>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</si>
  <si>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</si>
  <si>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</si>
  <si>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</si>
  <si>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</si>
  <si>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</si>
  <si>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</si>
  <si>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</si>
  <si>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</si>
  <si>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</si>
  <si>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</si>
  <si>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</si>
  <si>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</si>
  <si>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</si>
  <si>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</si>
  <si>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</si>
  <si>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</si>
  <si>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</si>
  <si>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</si>
  <si>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</si>
  <si>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</si>
  <si>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</si>
  <si>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</si>
  <si>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</si>
  <si>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</si>
  <si>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</si>
  <si>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</si>
  <si>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</si>
  <si>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</si>
  <si>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</si>
  <si>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</si>
  <si>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</si>
  <si>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</si>
  <si>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</si>
  <si>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</si>
  <si>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</si>
  <si>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</si>
  <si>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</si>
  <si>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</si>
  <si>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</si>
  <si>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</si>
  <si>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</si>
  <si>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</si>
  <si>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</si>
  <si>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</si>
  <si>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</si>
  <si>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</si>
  <si>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</si>
  <si>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</si>
  <si>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</si>
  <si>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</si>
  <si>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</si>
  <si>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</si>
  <si>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</si>
  <si>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</si>
  <si>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</si>
  <si>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</si>
  <si>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</si>
  <si>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</si>
  <si>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</si>
  <si>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</si>
  <si>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</si>
  <si>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</si>
  <si>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</si>
  <si>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</si>
  <si>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</si>
  <si>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</si>
  <si>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</si>
  <si>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</si>
  <si>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</si>
  <si>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</si>
  <si>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</si>
  <si>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</si>
  <si>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</si>
  <si>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</si>
  <si>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</si>
  <si>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</si>
  <si>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</si>
  <si>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</si>
  <si>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</si>
  <si>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</si>
  <si>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</si>
  <si>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</si>
  <si>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</si>
  <si>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</si>
  <si>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</si>
  <si>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</si>
  <si>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</si>
  <si>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</si>
  <si>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</si>
  <si>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</si>
  <si>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</si>
  <si>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</si>
  <si>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</si>
  <si>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</si>
  <si>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</si>
  <si>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</si>
  <si>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</si>
  <si>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</si>
  <si>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</si>
  <si>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</si>
  <si>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</si>
  <si>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</si>
  <si>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</si>
  <si>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</si>
  <si>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</si>
  <si>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</si>
  <si>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</si>
  <si>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</si>
  <si>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</si>
  <si>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</si>
  <si>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</si>
  <si>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</si>
  <si>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</si>
  <si>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</si>
  <si>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</si>
  <si>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</si>
  <si>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</si>
  <si>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</si>
  <si>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</si>
  <si>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</si>
  <si>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</si>
  <si>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</si>
  <si>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</si>
  <si>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</si>
  <si>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</si>
  <si>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</si>
  <si>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</si>
  <si>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</si>
  <si>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</si>
  <si>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</si>
  <si>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</si>
  <si>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</si>
  <si>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</si>
  <si>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</si>
  <si>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</si>
  <si>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</si>
  <si>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</si>
  <si>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</si>
  <si>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</si>
  <si>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</si>
  <si>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</si>
  <si>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</si>
  <si>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</si>
  <si>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</si>
  <si>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</si>
  <si>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</si>
  <si>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</si>
  <si>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</si>
  <si>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</si>
  <si>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</si>
  <si>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</si>
  <si>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</si>
  <si>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</si>
  <si>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</si>
  <si>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</si>
  <si>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</si>
  <si>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</si>
  <si>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</si>
  <si>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</si>
  <si>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</si>
  <si>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</si>
  <si>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</si>
  <si>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</si>
  <si>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</si>
  <si>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</si>
  <si>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</si>
  <si>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</si>
  <si>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</si>
  <si>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</si>
  <si>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</si>
  <si>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</si>
  <si>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</si>
  <si>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</si>
  <si>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</si>
  <si>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</si>
  <si>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</si>
  <si>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</si>
  <si>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</si>
  <si>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</si>
  <si>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</si>
  <si>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</si>
  <si>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</si>
  <si>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</si>
  <si>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</si>
  <si>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</si>
  <si>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</si>
  <si>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</si>
  <si>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</si>
  <si>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</si>
  <si>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</si>
  <si>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</si>
  <si>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</si>
  <si>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</si>
  <si>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</si>
  <si>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</si>
  <si>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</si>
  <si>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</si>
  <si>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</si>
  <si>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</si>
  <si>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</si>
  <si>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</si>
  <si>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</si>
  <si>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</si>
  <si>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</si>
  <si>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</si>
  <si>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</si>
  <si>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</si>
  <si>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</si>
  <si>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</si>
  <si>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</si>
  <si>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</si>
  <si>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</si>
  <si>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</si>
  <si>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</si>
  <si>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</si>
  <si>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</si>
  <si>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</si>
  <si>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</si>
  <si>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</si>
  <si>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</si>
  <si>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</si>
  <si>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</si>
  <si>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</si>
  <si>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</si>
  <si>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</si>
  <si>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</si>
  <si>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</si>
  <si>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</si>
  <si>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</si>
  <si>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</si>
  <si>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</si>
  <si>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</si>
  <si>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</si>
  <si>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</si>
  <si>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</si>
  <si>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</si>
  <si>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</si>
  <si>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</si>
  <si>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</si>
  <si>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</si>
  <si>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</si>
  <si>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</si>
  <si>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</si>
  <si>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</si>
  <si>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</si>
  <si>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</si>
  <si>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</si>
  <si>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</si>
  <si>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</si>
  <si>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</si>
  <si>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</si>
  <si>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</si>
  <si>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</si>
  <si>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</si>
  <si>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</si>
  <si>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</si>
  <si>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</si>
  <si>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</si>
  <si>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</si>
  <si>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</si>
  <si>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</si>
  <si>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</si>
  <si>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</si>
  <si>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</si>
  <si>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</si>
  <si>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</si>
  <si>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</si>
  <si>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</si>
  <si>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</si>
  <si>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</si>
  <si>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</si>
  <si>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</si>
  <si>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</si>
  <si>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</si>
  <si>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</si>
  <si>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</si>
  <si>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</si>
  <si>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</si>
  <si>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</si>
  <si>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</si>
  <si>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</si>
  <si>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</si>
  <si>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</si>
  <si>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</si>
  <si>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</si>
  <si>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</si>
  <si>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</si>
  <si>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</si>
  <si>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</si>
  <si>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</si>
  <si>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</si>
  <si>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</si>
  <si>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</si>
  <si>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</si>
  <si>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</si>
  <si>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</si>
  <si>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</si>
  <si>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</si>
  <si>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</si>
  <si>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</si>
  <si>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</si>
  <si>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</si>
  <si>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</si>
  <si>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</si>
  <si>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</si>
  <si>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</si>
  <si>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</si>
  <si>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</si>
  <si>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</si>
  <si>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</si>
  <si>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</si>
  <si>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</si>
  <si>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</si>
  <si>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</si>
  <si>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</si>
  <si>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</si>
  <si>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</si>
  <si>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</si>
  <si>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</si>
  <si>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</si>
  <si>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</si>
  <si>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</si>
  <si>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</si>
  <si>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</si>
  <si>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</si>
  <si>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</si>
  <si>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</si>
  <si>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</si>
  <si>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</si>
  <si>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</si>
  <si>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</si>
  <si>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</si>
  <si>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</si>
  <si>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</si>
  <si>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</si>
  <si>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</si>
  <si>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</si>
  <si>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</si>
  <si>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</si>
  <si>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</si>
  <si>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</si>
  <si>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</si>
  <si>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</si>
  <si>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</si>
  <si>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</si>
  <si>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</si>
  <si>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</si>
  <si>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</si>
  <si>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</si>
  <si>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</si>
  <si>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</si>
  <si>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</si>
  <si>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</si>
  <si>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</si>
  <si>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</si>
  <si>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</si>
  <si>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</si>
  <si>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</si>
  <si>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</si>
  <si>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</si>
  <si>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</si>
  <si>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</si>
  <si>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</si>
  <si>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</si>
  <si>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</si>
  <si>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</si>
  <si>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</si>
  <si>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</si>
  <si>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</si>
  <si>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</si>
  <si>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</si>
  <si>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</si>
  <si>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</si>
  <si>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</si>
  <si>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</si>
  <si>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</si>
  <si>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</si>
  <si>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</si>
  <si>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</si>
  <si>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</si>
  <si>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</si>
  <si>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</si>
  <si>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</si>
  <si>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</si>
  <si>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</si>
  <si>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</si>
  <si>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</si>
  <si>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</si>
  <si>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</si>
  <si>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</si>
  <si>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</si>
  <si>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</si>
  <si>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</si>
  <si>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</si>
  <si>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</si>
  <si>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</si>
  <si>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</si>
  <si>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</si>
  <si>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</si>
  <si>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</si>
  <si>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</si>
  <si>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</si>
  <si>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</si>
  <si>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</si>
  <si>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</si>
  <si>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</si>
  <si>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</si>
  <si>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</si>
  <si>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</si>
  <si>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</si>
  <si>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</si>
  <si>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</si>
  <si>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</si>
  <si>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</si>
  <si>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</si>
  <si>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</si>
  <si>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</si>
  <si>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</si>
  <si>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</si>
  <si>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</si>
  <si>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</si>
  <si>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</si>
  <si>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</si>
  <si>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</si>
  <si>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</si>
  <si>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</si>
  <si>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</si>
  <si>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</si>
  <si>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</si>
  <si>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</si>
  <si>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</si>
  <si>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</si>
  <si>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</si>
  <si>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</si>
  <si>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</si>
  <si>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</si>
  <si>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</si>
  <si>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</si>
  <si>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</si>
  <si>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</si>
  <si>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</si>
  <si>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</si>
  <si>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</si>
  <si>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</si>
  <si>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</si>
  <si>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</si>
  <si>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</si>
  <si>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</si>
  <si>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</si>
  <si>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</si>
  <si>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</si>
  <si>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</si>
  <si>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</si>
  <si>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</si>
  <si>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</si>
  <si>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</si>
  <si>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</si>
  <si>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</si>
  <si>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</si>
  <si>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</si>
  <si>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</si>
  <si>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</si>
  <si>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</si>
  <si>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</si>
  <si>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</si>
  <si>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</si>
  <si>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</si>
  <si>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</si>
  <si>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</si>
  <si>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</si>
  <si>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</si>
  <si>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</si>
  <si>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</si>
  <si>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</si>
  <si>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</si>
  <si>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</si>
  <si>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</si>
  <si>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</si>
  <si>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</si>
  <si>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</si>
  <si>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</si>
  <si>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</si>
  <si>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</si>
  <si>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</si>
  <si>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</si>
  <si>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</si>
  <si>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</si>
  <si>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</si>
  <si>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</si>
  <si>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</si>
  <si>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</si>
  <si>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</si>
  <si>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</si>
  <si>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</si>
  <si>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</si>
  <si>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</si>
  <si>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</si>
  <si>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</si>
  <si>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</si>
  <si>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</si>
  <si>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</si>
  <si>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</si>
  <si>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</si>
  <si>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</si>
  <si>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</si>
  <si>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</si>
  <si>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</si>
  <si>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</si>
  <si>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</si>
  <si>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</si>
  <si>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</si>
  <si>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</si>
  <si>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</si>
  <si>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</si>
  <si>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</si>
  <si>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</si>
  <si>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</si>
  <si>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</si>
  <si>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</si>
  <si>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</si>
  <si>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</si>
  <si>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</si>
  <si>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</si>
  <si>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</si>
  <si>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</si>
  <si>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</si>
  <si>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</si>
  <si>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</si>
  <si>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</si>
  <si>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</si>
  <si>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</si>
  <si>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</si>
  <si>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</si>
  <si>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</si>
  <si>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</si>
  <si>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</si>
  <si>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</si>
  <si>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</si>
  <si>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</si>
  <si>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</si>
  <si>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</si>
  <si>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</si>
  <si>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</si>
  <si>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</si>
  <si>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</si>
  <si>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</si>
  <si>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</si>
  <si>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</si>
  <si>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</si>
  <si>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</si>
  <si>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</si>
  <si>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</si>
  <si>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</si>
  <si>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</si>
  <si>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</si>
  <si>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</si>
  <si>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</si>
  <si>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</si>
  <si>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</si>
  <si>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</si>
  <si>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</si>
  <si>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</si>
  <si>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</si>
  <si>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</si>
  <si>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</si>
  <si>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</si>
  <si>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</si>
  <si>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</si>
  <si>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</si>
  <si>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</si>
  <si>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</si>
  <si>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</si>
  <si>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</si>
  <si>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</si>
  <si>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</si>
  <si>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</si>
  <si>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</si>
  <si>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</si>
  <si>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</si>
  <si>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</si>
  <si>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</si>
  <si>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</si>
  <si>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</si>
  <si>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</si>
  <si>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</si>
  <si>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</si>
  <si>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</si>
  <si>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</si>
  <si>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</si>
  <si>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</si>
  <si>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</si>
  <si>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</si>
  <si>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</si>
  <si>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</si>
  <si>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</si>
  <si>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</si>
  <si>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</si>
  <si>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</si>
  <si>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</si>
  <si>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</si>
  <si>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</si>
  <si>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</si>
  <si>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</si>
  <si>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</si>
  <si>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</si>
  <si>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</si>
  <si>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</si>
  <si>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</si>
  <si>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</si>
  <si>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</si>
  <si>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</si>
  <si>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</si>
  <si>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</si>
  <si>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</si>
  <si>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</si>
  <si>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</si>
  <si>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</si>
  <si>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</si>
  <si>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</si>
  <si>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</si>
  <si>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</si>
  <si>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</si>
  <si>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</si>
  <si>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</si>
  <si>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</si>
  <si>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</si>
  <si>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</si>
  <si>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</si>
  <si>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</si>
  <si>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</si>
  <si>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</si>
  <si>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</si>
  <si>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</si>
  <si>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</si>
  <si>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</si>
  <si>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</si>
  <si>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</si>
  <si>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</si>
  <si>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</si>
  <si>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</si>
  <si>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</si>
  <si>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</si>
  <si>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</si>
  <si>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</si>
  <si>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</si>
  <si>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</si>
  <si>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</si>
  <si>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</si>
  <si>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</si>
  <si>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</si>
  <si>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</si>
  <si>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</si>
  <si>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</si>
  <si>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</si>
  <si>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</si>
  <si>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</si>
  <si>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</si>
  <si>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</si>
  <si>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</si>
  <si>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</si>
  <si>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</si>
  <si>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</si>
  <si>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</si>
  <si>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</si>
  <si>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</si>
  <si>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</si>
  <si>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</si>
  <si>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</si>
  <si>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</si>
  <si>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</si>
  <si>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</si>
  <si>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</si>
  <si>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</si>
  <si>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</si>
  <si>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</si>
  <si>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</si>
  <si>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</si>
  <si>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</si>
  <si>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</si>
  <si>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</si>
  <si>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</si>
  <si>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</si>
  <si>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</si>
  <si>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</si>
  <si>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</si>
  <si>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</si>
  <si>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</si>
  <si>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</si>
  <si>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</si>
  <si>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</si>
  <si>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</si>
  <si>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</si>
  <si>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</si>
  <si>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</si>
  <si>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</si>
  <si>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</si>
  <si>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</si>
  <si>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</si>
  <si>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</si>
  <si>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</si>
  <si>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</si>
  <si>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</si>
  <si>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</si>
  <si>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</si>
  <si>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</si>
  <si>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</si>
  <si>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</si>
  <si>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</si>
  <si>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</si>
  <si>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</si>
  <si>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</si>
  <si>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</si>
  <si>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</si>
  <si>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</si>
  <si>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</si>
  <si>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</si>
  <si>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</si>
  <si>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</si>
  <si>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</si>
  <si>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</si>
  <si>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</si>
  <si>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</si>
  <si>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</si>
  <si>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</si>
  <si>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</si>
  <si>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</si>
  <si>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</si>
  <si>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</si>
  <si>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</si>
  <si>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</si>
  <si>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</si>
  <si>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</si>
  <si>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</si>
  <si>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</si>
  <si>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</si>
  <si>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</si>
  <si>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</si>
  <si>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</si>
  <si>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</si>
  <si>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</si>
  <si>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</si>
  <si>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</si>
  <si>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</si>
  <si>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</si>
  <si>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</si>
  <si>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</si>
  <si>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</si>
  <si>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</si>
  <si>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</si>
  <si>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</si>
  <si>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</si>
  <si>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</si>
  <si>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</si>
  <si>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</si>
  <si>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</si>
  <si>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</si>
  <si>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</si>
  <si>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</si>
  <si>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</si>
  <si>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</si>
  <si>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</si>
  <si>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</si>
  <si>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</si>
  <si>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</si>
  <si>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</si>
  <si>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</si>
  <si>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</si>
  <si>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</si>
  <si>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</si>
  <si>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</si>
  <si>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</si>
  <si>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</si>
  <si>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</si>
  <si>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</si>
  <si>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</si>
  <si>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</si>
  <si>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</si>
  <si>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</si>
  <si>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</si>
  <si>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</si>
  <si>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</si>
  <si>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</si>
  <si>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</si>
  <si>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</si>
  <si>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</si>
  <si>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</si>
  <si>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</si>
  <si>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</si>
  <si>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</si>
  <si>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</si>
  <si>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</si>
  <si>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</si>
  <si>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</si>
  <si>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</si>
  <si>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</si>
  <si>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</si>
  <si>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</si>
  <si>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</si>
  <si>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</si>
  <si>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</si>
  <si>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</si>
  <si>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</si>
  <si>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</si>
  <si>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</si>
  <si>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</si>
  <si>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</si>
  <si>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</si>
  <si>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</si>
  <si>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</si>
  <si>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</si>
  <si>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</si>
  <si>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</si>
  <si>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</si>
  <si>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</si>
  <si>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</si>
  <si>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</si>
  <si>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</si>
  <si>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</si>
  <si>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</si>
  <si>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</si>
  <si>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</si>
  <si>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</si>
  <si>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</si>
  <si>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</si>
  <si>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</si>
  <si>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</si>
  <si>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</si>
  <si>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</si>
  <si>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</si>
  <si>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</si>
  <si>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</si>
  <si>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</si>
  <si>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</si>
  <si>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</si>
  <si>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</si>
  <si>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</si>
  <si>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</si>
  <si>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</si>
  <si>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</si>
  <si>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</si>
  <si>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</si>
  <si>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</si>
  <si>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</si>
  <si>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</si>
  <si>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</si>
  <si>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</si>
  <si>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</si>
  <si>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</si>
  <si>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</si>
  <si>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</si>
  <si>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</si>
  <si>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</si>
  <si>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</si>
  <si>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</si>
  <si>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</si>
  <si>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</si>
  <si>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</si>
  <si>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</si>
  <si>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</si>
  <si>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</si>
  <si>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</si>
  <si>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</si>
  <si>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</si>
  <si>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</si>
  <si>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</si>
  <si>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</si>
  <si>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</si>
  <si>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</si>
  <si>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</si>
  <si>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</si>
  <si>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</si>
  <si>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</si>
  <si>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</si>
  <si>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</si>
  <si>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</si>
  <si>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</si>
  <si>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</si>
  <si>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</si>
  <si>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</si>
  <si>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</si>
  <si>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</si>
  <si>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</si>
  <si>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</si>
  <si>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</si>
  <si>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</si>
  <si>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</si>
  <si>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</si>
  <si>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</si>
  <si>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</si>
  <si>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</si>
  <si>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</si>
  <si>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</si>
  <si>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</si>
  <si>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</si>
  <si>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</si>
  <si>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</si>
  <si>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</si>
  <si>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</si>
  <si>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</si>
  <si>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</si>
  <si>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</si>
  <si>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</si>
  <si>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</si>
  <si>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</si>
  <si>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</si>
  <si>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</si>
  <si>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</si>
  <si>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</si>
  <si>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</si>
  <si>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</si>
  <si>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</si>
  <si>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</si>
  <si>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</si>
  <si>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</si>
  <si>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</si>
  <si>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</si>
  <si>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</si>
  <si>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</si>
  <si>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</si>
  <si>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</si>
  <si>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</si>
  <si>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</si>
  <si>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</si>
  <si>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</si>
  <si>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</si>
  <si>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</si>
  <si>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</si>
  <si>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</si>
  <si>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</si>
  <si>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</si>
  <si>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</si>
  <si>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</si>
  <si>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</si>
  <si>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</si>
  <si>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</si>
  <si>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</si>
  <si>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</si>
  <si>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</si>
  <si>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</si>
  <si>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</si>
  <si>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</si>
  <si>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</si>
  <si>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</si>
  <si>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</si>
  <si>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</si>
  <si>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</si>
  <si>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</si>
  <si>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</si>
  <si>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</si>
  <si>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</si>
  <si>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</si>
  <si>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</si>
  <si>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</si>
  <si>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</si>
  <si>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</si>
  <si>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</si>
  <si>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</si>
  <si>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</si>
  <si>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</si>
  <si>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</si>
  <si>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</si>
  <si>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</si>
  <si>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</si>
  <si>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</si>
  <si>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</si>
  <si>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</si>
  <si>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</si>
  <si>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</si>
  <si>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</si>
  <si>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</si>
  <si>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</si>
  <si>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</si>
  <si>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</si>
  <si>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</si>
  <si>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</si>
  <si>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</si>
  <si>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</si>
  <si>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</si>
  <si>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</si>
  <si>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</si>
  <si>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</si>
  <si>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</si>
  <si>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</si>
  <si>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</si>
  <si>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</si>
  <si>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</si>
  <si>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</si>
  <si>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</si>
  <si>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</si>
  <si>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</si>
  <si>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</si>
  <si>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</si>
  <si>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</si>
  <si>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</si>
  <si>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</si>
  <si>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</si>
  <si>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</si>
  <si>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</si>
  <si>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</si>
  <si>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</si>
  <si>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</si>
  <si>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</si>
  <si>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</si>
  <si>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</si>
  <si>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</si>
  <si>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</si>
  <si>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</si>
  <si>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</si>
  <si>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</si>
  <si>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</si>
  <si>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</si>
  <si>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</si>
  <si>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</si>
  <si>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</si>
  <si>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</si>
  <si>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</si>
  <si>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</si>
  <si>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</si>
  <si>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</si>
  <si>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</si>
  <si>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</si>
  <si>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</si>
  <si>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</si>
  <si>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</si>
  <si>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</si>
  <si>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</si>
  <si>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</si>
  <si>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</si>
  <si>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</si>
  <si>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</si>
  <si>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</si>
  <si>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</si>
  <si>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</si>
  <si>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</si>
  <si>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</si>
  <si>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</si>
  <si>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</si>
  <si>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</si>
  <si>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</si>
  <si>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</si>
  <si>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</si>
  <si>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</si>
  <si>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</si>
  <si>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</si>
  <si>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</si>
  <si>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</si>
  <si>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</si>
  <si>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</si>
  <si>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</si>
  <si>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</si>
  <si>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</si>
  <si>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</si>
  <si>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</si>
  <si>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</si>
  <si>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</si>
  <si>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</si>
  <si>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</si>
  <si>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</si>
  <si>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</si>
  <si>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</si>
  <si>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</si>
  <si>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</si>
  <si>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</si>
  <si>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</si>
  <si>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</si>
  <si>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</si>
  <si>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</si>
  <si>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</si>
  <si>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</si>
  <si>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</si>
  <si>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</si>
  <si>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</si>
  <si>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</si>
  <si>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</si>
  <si>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</si>
  <si>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</si>
  <si>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</si>
  <si>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</si>
  <si>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</si>
  <si>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</si>
  <si>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</si>
  <si>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</si>
  <si>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</si>
  <si>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</si>
  <si>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</si>
  <si>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</si>
  <si>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</si>
  <si>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</si>
  <si>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</si>
  <si>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</si>
  <si>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</si>
  <si>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</si>
  <si>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</si>
  <si>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</si>
  <si>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</si>
  <si>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</si>
  <si>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</si>
  <si>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</si>
  <si>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</si>
  <si>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</si>
  <si>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</si>
  <si>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</si>
  <si>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</si>
  <si>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</si>
  <si>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</si>
  <si>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</si>
  <si>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</si>
  <si>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</si>
  <si>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</si>
  <si>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</si>
  <si>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</si>
  <si>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</si>
  <si>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</si>
  <si>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</si>
  <si>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</si>
  <si>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</si>
  <si>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</si>
  <si>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</si>
  <si>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</si>
  <si>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</si>
  <si>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</si>
  <si>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</si>
  <si>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</si>
  <si>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</si>
  <si>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</si>
  <si>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</si>
  <si>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</si>
  <si>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</si>
  <si>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</si>
  <si>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</si>
  <si>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</si>
  <si>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</si>
  <si>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</si>
  <si>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</si>
  <si>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</si>
  <si>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</si>
  <si>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</si>
  <si>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</si>
  <si>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</si>
  <si>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</si>
  <si>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</si>
  <si>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</si>
  <si>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</si>
  <si>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</si>
  <si>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</si>
  <si>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</si>
  <si>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</si>
  <si>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</si>
  <si>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</si>
  <si>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</si>
  <si>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</si>
  <si>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</si>
  <si>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</si>
  <si>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</si>
  <si>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</si>
  <si>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</si>
  <si>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</si>
  <si>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</si>
  <si>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</si>
  <si>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</si>
  <si>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</si>
  <si>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</si>
  <si>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</si>
  <si>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</si>
  <si>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</si>
  <si>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</si>
  <si>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</si>
  <si>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</si>
  <si>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</si>
  <si>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</si>
  <si>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</si>
  <si>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</si>
  <si>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</si>
  <si>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</si>
  <si>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</si>
  <si>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</si>
  <si>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</si>
  <si>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</si>
  <si>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</si>
  <si>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</si>
  <si>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</si>
  <si>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</si>
  <si>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</si>
  <si>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</si>
  <si>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</si>
  <si>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</si>
  <si>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</si>
  <si>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</si>
  <si>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</si>
  <si>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</si>
  <si>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</si>
  <si>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</si>
  <si>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</si>
  <si>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</si>
  <si>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</si>
  <si>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</si>
  <si>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</si>
  <si>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</si>
  <si>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</si>
  <si>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</si>
  <si>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</si>
  <si>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</si>
  <si>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</si>
  <si>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</si>
  <si>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</si>
  <si>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</si>
  <si>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</si>
  <si>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</si>
  <si>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</si>
  <si>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</si>
  <si>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</si>
  <si>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</si>
  <si>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</si>
  <si>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</si>
  <si>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</si>
  <si>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</si>
  <si>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</si>
  <si>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</si>
  <si>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</si>
  <si>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</si>
  <si>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</si>
  <si>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</si>
  <si>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</si>
  <si>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</si>
  <si>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</si>
  <si>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</si>
  <si>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</si>
  <si>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</si>
  <si>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</si>
  <si>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</si>
  <si>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</si>
  <si>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</si>
  <si>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</si>
  <si>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</si>
  <si>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</si>
  <si>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</si>
  <si>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</si>
  <si>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</si>
  <si>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</si>
  <si>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</si>
  <si>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</si>
  <si>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</si>
  <si>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</si>
  <si>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</si>
  <si>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</si>
  <si>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</si>
  <si>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</si>
  <si>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</si>
  <si>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</si>
  <si>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</si>
  <si>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</si>
  <si>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</si>
  <si>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</si>
  <si>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</si>
  <si>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</si>
  <si>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</si>
  <si>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</si>
  <si>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</si>
  <si>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</si>
  <si>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</si>
  <si>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</si>
  <si>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</si>
  <si>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</si>
  <si>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</si>
  <si>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</si>
  <si>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</si>
  <si>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</si>
  <si>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</si>
  <si>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</si>
  <si>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</si>
  <si>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</si>
  <si>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</si>
  <si>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</si>
  <si>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</si>
  <si>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</si>
  <si>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</si>
  <si>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</si>
  <si>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</si>
  <si>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</si>
  <si>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</si>
  <si>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</si>
  <si>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</si>
  <si>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</si>
  <si>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</si>
  <si>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</si>
  <si>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</si>
  <si>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</si>
  <si>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</si>
  <si>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</si>
  <si>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</si>
  <si>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</si>
  <si>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</si>
  <si>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</si>
  <si>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</si>
  <si>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</si>
  <si>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</si>
  <si>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</si>
  <si>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</si>
  <si>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</si>
  <si>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</si>
  <si>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</si>
  <si>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</si>
  <si>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</si>
  <si>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</si>
  <si>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</si>
  <si>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</si>
  <si>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</si>
  <si>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</si>
  <si>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</si>
  <si>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</si>
  <si>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</si>
  <si>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</si>
  <si>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</si>
  <si>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</si>
  <si>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</si>
  <si>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</si>
  <si>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</si>
  <si>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</si>
  <si>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</si>
  <si>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</si>
  <si>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</si>
  <si>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</si>
  <si>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</si>
  <si>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</si>
  <si>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</si>
  <si>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</si>
  <si>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</si>
  <si>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</si>
  <si>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</si>
  <si>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</si>
  <si>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</si>
  <si>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</si>
  <si>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</si>
  <si>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</si>
  <si>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</si>
  <si>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</si>
  <si>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</si>
  <si>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</si>
  <si>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</si>
  <si>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</si>
  <si>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</si>
  <si>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</si>
  <si>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</si>
  <si>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</si>
  <si>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</si>
  <si>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</si>
  <si>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</si>
  <si>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</si>
  <si>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</si>
  <si>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</si>
  <si>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</si>
  <si>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</si>
  <si>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</si>
  <si>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</si>
  <si>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</si>
  <si>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</si>
  <si>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</si>
  <si>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</si>
  <si>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</si>
  <si>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</si>
  <si>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</si>
  <si>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</si>
  <si>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</si>
  <si>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</si>
  <si>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</si>
  <si>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</si>
  <si>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</si>
  <si>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</si>
  <si>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</si>
  <si>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</si>
  <si>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</si>
  <si>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</si>
  <si>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</si>
  <si>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</si>
  <si>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</si>
  <si>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</si>
  <si>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</si>
  <si>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</si>
  <si>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</si>
  <si>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</si>
  <si>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</si>
  <si>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</si>
  <si>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</si>
  <si>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</si>
  <si>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</si>
  <si>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</si>
  <si>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</si>
  <si>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</si>
  <si>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</si>
  <si>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</si>
  <si>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</si>
  <si>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</si>
  <si>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</si>
  <si>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</si>
  <si>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</si>
  <si>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</si>
  <si>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</si>
  <si>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</si>
  <si>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</si>
  <si>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</si>
  <si>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</si>
  <si>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</si>
  <si>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</si>
  <si>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</si>
  <si>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</si>
  <si>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</si>
  <si>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</si>
  <si>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</si>
  <si>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</si>
  <si>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</si>
  <si>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</si>
  <si>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</si>
  <si>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</si>
  <si>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</si>
  <si>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</si>
  <si>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</si>
  <si>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</si>
  <si>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</si>
  <si>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</si>
  <si>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</si>
  <si>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</si>
  <si>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</si>
  <si>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</si>
  <si>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</si>
  <si>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</si>
  <si>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</si>
  <si>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</si>
  <si>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</si>
  <si>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</si>
  <si>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</si>
  <si>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</si>
  <si>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</si>
  <si>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</si>
  <si>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</si>
  <si>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</si>
  <si>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</si>
  <si>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</si>
  <si>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</si>
  <si>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</si>
  <si>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</si>
  <si>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</si>
  <si>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</si>
  <si>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</si>
  <si>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</si>
  <si>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</si>
  <si>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</si>
  <si>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</si>
  <si>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</si>
  <si>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</si>
  <si>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</si>
  <si>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</si>
  <si>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</si>
  <si>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</si>
  <si>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</si>
  <si>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</si>
  <si>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</si>
  <si>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</si>
  <si>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</si>
  <si>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</si>
  <si>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</si>
  <si>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</si>
  <si>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</si>
  <si>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</si>
  <si>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</si>
  <si>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</si>
  <si>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</si>
  <si>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</si>
  <si>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</si>
  <si>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</si>
  <si>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</si>
  <si>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</si>
  <si>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</si>
  <si>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</si>
  <si>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</si>
  <si>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</si>
  <si>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</si>
  <si>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</si>
  <si>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</si>
  <si>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</si>
  <si>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</si>
  <si>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</si>
  <si>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</si>
  <si>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</si>
  <si>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</si>
  <si>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</si>
  <si>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</si>
  <si>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</si>
  <si>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</si>
  <si>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</si>
  <si>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</si>
  <si>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</si>
  <si>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</si>
  <si>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</si>
  <si>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</si>
  <si>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</si>
  <si>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</si>
  <si>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</si>
  <si>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</si>
  <si>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</si>
  <si>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</si>
  <si>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</si>
  <si>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</si>
  <si>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</si>
  <si>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</si>
  <si>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</si>
  <si>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</si>
  <si>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</si>
  <si>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</si>
  <si>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</si>
  <si>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</si>
  <si>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</si>
  <si>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</si>
  <si>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</si>
  <si>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</si>
  <si>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</si>
  <si>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</si>
  <si>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</si>
  <si>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</si>
  <si>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</si>
  <si>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</si>
  <si>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</si>
  <si>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</si>
  <si>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</si>
  <si>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</si>
  <si>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</si>
  <si>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</si>
  <si>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</si>
  <si>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</si>
  <si>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</si>
  <si>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</si>
  <si>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</si>
  <si>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</si>
  <si>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</si>
  <si>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</si>
  <si>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</si>
  <si>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</si>
  <si>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</si>
  <si>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</si>
  <si>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</si>
  <si>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</si>
  <si>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</si>
  <si>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</si>
  <si>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</si>
  <si>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</si>
  <si>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</si>
  <si>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</si>
  <si>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</si>
  <si>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</si>
  <si>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</si>
  <si>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</si>
  <si>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</si>
  <si>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</si>
  <si>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</si>
  <si>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</si>
  <si>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</si>
  <si>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</si>
  <si>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</si>
  <si>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</si>
  <si>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</si>
  <si>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</si>
  <si>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</si>
  <si>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</si>
  <si>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</si>
  <si>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</si>
  <si>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</si>
  <si>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</si>
  <si>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</si>
  <si>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</si>
  <si>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</si>
  <si>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</si>
  <si>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</si>
  <si>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</si>
  <si>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</si>
  <si>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</si>
  <si>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</si>
  <si>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</si>
  <si>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</si>
  <si>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</si>
  <si>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</si>
  <si>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</si>
  <si>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</si>
  <si>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</si>
  <si>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</si>
  <si>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</si>
  <si>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</si>
  <si>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</si>
  <si>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</si>
  <si>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</si>
  <si>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</si>
  <si>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</si>
  <si>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</si>
  <si>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</si>
  <si>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</si>
  <si>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</si>
  <si>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</si>
  <si>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</si>
  <si>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</si>
  <si>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</si>
  <si>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</si>
  <si>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</si>
  <si>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</si>
  <si>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</si>
  <si>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</si>
  <si>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</si>
  <si>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</si>
  <si>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</si>
  <si>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</si>
  <si>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</si>
  <si>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</si>
  <si>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</si>
  <si>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</si>
  <si>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</si>
  <si>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</si>
  <si>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</si>
  <si>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</si>
  <si>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</si>
  <si>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</si>
  <si>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</si>
  <si>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</si>
  <si>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</si>
  <si>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</si>
  <si>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</si>
  <si>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</si>
  <si>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</si>
  <si>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</si>
  <si>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</si>
  <si>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</si>
  <si>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</si>
  <si>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</si>
  <si>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</si>
  <si>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</si>
  <si>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</si>
  <si>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</si>
  <si>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</si>
  <si>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</si>
  <si>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</si>
  <si>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</si>
  <si>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</si>
  <si>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</si>
  <si>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</si>
  <si>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</si>
  <si>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</si>
  <si>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</si>
  <si>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</si>
  <si>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</si>
  <si>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</si>
  <si>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</si>
  <si>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</si>
  <si>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</si>
  <si>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</si>
  <si>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</si>
  <si>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</si>
  <si>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</si>
  <si>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</si>
  <si>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</si>
  <si>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</si>
  <si>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</si>
  <si>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</si>
  <si>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</si>
  <si>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</si>
  <si>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</si>
  <si>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</si>
  <si>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</si>
  <si>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</si>
  <si>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</si>
  <si>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</si>
  <si>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</si>
  <si>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</si>
  <si>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</si>
  <si>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</si>
  <si>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</si>
  <si>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</si>
  <si>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</si>
  <si>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</si>
  <si>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</si>
  <si>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</si>
  <si>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</si>
  <si>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</si>
  <si>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</si>
  <si>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</si>
  <si>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</si>
  <si>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</si>
  <si>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</si>
  <si>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</si>
  <si>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</si>
  <si>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</si>
  <si>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</si>
  <si>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</si>
  <si>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</si>
  <si>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</si>
  <si>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</si>
  <si>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</si>
  <si>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</si>
  <si>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</si>
  <si>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</si>
  <si>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</si>
  <si>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</si>
  <si>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</si>
  <si>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</si>
  <si>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</si>
  <si>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</si>
  <si>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</si>
  <si>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</si>
  <si>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</si>
  <si>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</si>
  <si>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</si>
  <si>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</si>
  <si>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</si>
  <si>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</si>
  <si>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</si>
  <si>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</si>
  <si>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</si>
  <si>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</si>
  <si>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</si>
  <si>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</si>
  <si>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</si>
  <si>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</si>
  <si>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</si>
  <si>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</si>
  <si>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</si>
  <si>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</si>
  <si>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</si>
  <si>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</si>
  <si>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</si>
  <si>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</si>
  <si>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</si>
  <si>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</si>
  <si>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</si>
  <si>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</si>
  <si>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</si>
  <si>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</si>
  <si>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</si>
  <si>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</si>
  <si>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</si>
  <si>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</si>
  <si>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</si>
  <si>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</si>
  <si>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</si>
  <si>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</si>
  <si>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</si>
  <si>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</si>
  <si>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</si>
  <si>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</si>
  <si>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</si>
  <si>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</si>
  <si>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</si>
  <si>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</si>
  <si>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</si>
  <si>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</si>
  <si>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</si>
  <si>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</si>
  <si>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</si>
  <si>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</si>
  <si>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</si>
  <si>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</si>
  <si>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</si>
  <si>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</si>
  <si>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</si>
  <si>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</si>
  <si>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</si>
  <si>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</si>
  <si>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</si>
  <si>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</si>
  <si>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</si>
  <si>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</si>
  <si>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</si>
  <si>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</si>
  <si>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</si>
  <si>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</si>
  <si>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</si>
  <si>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</si>
  <si>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</si>
  <si>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</si>
  <si>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</si>
  <si>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</si>
  <si>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</si>
  <si>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</si>
  <si>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</si>
  <si>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</si>
  <si>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</si>
  <si>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</si>
  <si>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</si>
  <si>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</si>
  <si>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</si>
  <si>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</si>
  <si>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</si>
  <si>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</si>
  <si>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</si>
  <si>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</si>
  <si>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</si>
  <si>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</si>
  <si>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</si>
  <si>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</si>
  <si>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</si>
  <si>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</si>
  <si>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</si>
  <si>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</si>
  <si>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</si>
  <si>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</si>
  <si>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</si>
  <si>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</si>
  <si>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</si>
  <si>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</si>
  <si>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</si>
  <si>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</si>
  <si>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</si>
  <si>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</si>
  <si>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</si>
  <si>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</si>
  <si>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</si>
  <si>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</si>
  <si>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</si>
  <si>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</si>
  <si>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</si>
  <si>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</si>
  <si>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</si>
  <si>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</si>
  <si>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</si>
  <si>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</si>
  <si>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</si>
  <si>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</si>
  <si>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</si>
  <si>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</si>
  <si>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</si>
  <si>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</si>
  <si>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</si>
  <si>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</si>
  <si>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</si>
  <si>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</si>
  <si>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</si>
  <si>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</si>
  <si>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</si>
  <si>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</si>
  <si>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</si>
  <si>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</si>
  <si>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</si>
  <si>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</si>
  <si>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</si>
  <si>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</si>
  <si>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</si>
  <si>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</si>
  <si>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</si>
  <si>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</si>
  <si>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</si>
  <si>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</si>
  <si>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</si>
  <si>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</si>
  <si>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</si>
  <si>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</si>
  <si>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</si>
  <si>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</si>
  <si>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</si>
  <si>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</si>
  <si>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</si>
  <si>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</si>
  <si>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</si>
  <si>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</si>
  <si>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</si>
  <si>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</si>
  <si>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</si>
  <si>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</si>
  <si>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</si>
  <si>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</si>
  <si>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</si>
  <si>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</si>
  <si>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</si>
  <si>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</si>
  <si>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</si>
  <si>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</si>
  <si>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</si>
  <si>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</si>
  <si>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</si>
  <si>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</si>
  <si>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</si>
  <si>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</si>
  <si>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</si>
  <si>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</si>
  <si>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</si>
  <si>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</si>
  <si>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</si>
  <si>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</si>
  <si>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</si>
  <si>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</si>
  <si>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</si>
  <si>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</si>
  <si>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</si>
  <si>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</si>
  <si>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</si>
  <si>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</si>
  <si>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</si>
  <si>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</si>
  <si>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</si>
  <si>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</si>
  <si>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</si>
  <si>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</si>
  <si>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</si>
  <si>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</si>
  <si>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</si>
  <si>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</si>
  <si>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</si>
  <si>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</si>
  <si>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</si>
  <si>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</si>
  <si>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</si>
  <si>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</si>
  <si>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</si>
  <si>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</si>
  <si>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</si>
  <si>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</si>
  <si>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</si>
  <si>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</si>
  <si>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</si>
  <si>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</si>
  <si>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</si>
  <si>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</si>
  <si>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</si>
  <si>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</si>
  <si>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</si>
  <si>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</si>
  <si>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</si>
  <si>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</si>
  <si>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</si>
  <si>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</si>
  <si>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</si>
  <si>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</si>
  <si>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</si>
  <si>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</si>
  <si>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</si>
  <si>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</si>
  <si>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</si>
  <si>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</si>
  <si>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</si>
  <si>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</si>
  <si>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</si>
  <si>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</si>
  <si>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</si>
  <si>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</si>
  <si>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</si>
  <si>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</si>
  <si>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</si>
  <si>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</si>
  <si>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</si>
  <si>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</si>
  <si>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</si>
  <si>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</si>
  <si>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</si>
  <si>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</si>
  <si>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</si>
  <si>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</si>
  <si>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</si>
  <si>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</si>
  <si>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</si>
  <si>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</si>
  <si>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</si>
  <si>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</si>
  <si>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</si>
  <si>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</si>
  <si>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</si>
  <si>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</si>
  <si>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</si>
  <si>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</si>
  <si>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</si>
  <si>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</si>
  <si>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</si>
  <si>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</si>
  <si>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</si>
  <si>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</si>
  <si>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</si>
  <si>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</si>
  <si>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</si>
  <si>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</si>
  <si>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</si>
  <si>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</si>
  <si>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</si>
  <si>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</si>
  <si>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</si>
  <si>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</si>
  <si>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</si>
  <si>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</si>
  <si>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</si>
  <si>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</si>
  <si>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</si>
  <si>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</si>
  <si>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</si>
  <si>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</si>
  <si>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</si>
  <si>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</si>
  <si>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</si>
  <si>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</si>
  <si>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</si>
  <si>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</si>
  <si>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</si>
  <si>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</si>
  <si>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</si>
  <si>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</si>
  <si>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</si>
  <si>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</si>
  <si>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</si>
  <si>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</si>
  <si>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</si>
  <si>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</si>
  <si>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</si>
  <si>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</si>
  <si>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</si>
  <si>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</si>
  <si>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</si>
  <si>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</si>
  <si>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</si>
  <si>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</si>
  <si>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</si>
  <si>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</si>
  <si>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</si>
  <si>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</si>
  <si>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</si>
  <si>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</si>
  <si>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</si>
  <si>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</si>
  <si>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</si>
  <si>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</si>
  <si>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</si>
  <si>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</si>
  <si>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</si>
  <si>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</si>
  <si>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</si>
  <si>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</si>
  <si>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</si>
  <si>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</si>
  <si>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</si>
  <si>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</si>
  <si>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</si>
  <si>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</si>
  <si>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</si>
  <si>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</si>
  <si>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</si>
  <si>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</si>
  <si>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</si>
  <si>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</si>
  <si>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</si>
  <si>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</si>
  <si>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</si>
  <si>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</si>
  <si>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</si>
  <si>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</si>
  <si>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</si>
  <si>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</si>
  <si>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</si>
  <si>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</si>
  <si>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</si>
  <si>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</si>
  <si>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</si>
  <si>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</si>
  <si>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</si>
  <si>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</si>
  <si>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</si>
  <si>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</si>
  <si>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</si>
  <si>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</si>
  <si>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</si>
  <si>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</si>
  <si>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</si>
  <si>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</si>
  <si>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</si>
  <si>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</si>
  <si>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</si>
  <si>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</si>
  <si>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</si>
  <si>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</si>
  <si>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</si>
  <si>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</si>
  <si>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</si>
  <si>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</si>
  <si>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</si>
  <si>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</si>
  <si>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</si>
  <si>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</si>
  <si>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</si>
  <si>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</si>
  <si>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</si>
  <si>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</si>
  <si>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</si>
  <si>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</si>
  <si>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</si>
  <si>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</si>
  <si>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</si>
  <si>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</si>
  <si>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</si>
  <si>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</si>
  <si>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</si>
  <si>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</si>
  <si>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</si>
  <si>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</si>
  <si>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</si>
  <si>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</si>
  <si>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</si>
  <si>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</si>
  <si>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</si>
  <si>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</si>
  <si>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</si>
  <si>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</si>
  <si>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</si>
  <si>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</si>
  <si>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</si>
  <si>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</si>
  <si>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</si>
  <si>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</si>
  <si>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</si>
  <si>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</si>
  <si>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</si>
  <si>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</si>
  <si>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</si>
  <si>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</si>
  <si>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</si>
  <si>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</si>
  <si>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</si>
  <si>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</si>
  <si>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</si>
  <si>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</si>
  <si>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</si>
  <si>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</si>
  <si>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</si>
  <si>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</si>
  <si>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</si>
  <si>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</si>
  <si>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</si>
  <si>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</si>
  <si>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</si>
  <si>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</si>
  <si>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</si>
  <si>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</si>
  <si>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</si>
  <si>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</si>
  <si>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</si>
  <si>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</si>
  <si>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</si>
  <si>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</si>
  <si>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</si>
  <si>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</si>
  <si>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</si>
  <si>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</si>
  <si>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</si>
  <si>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</si>
  <si>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</si>
  <si>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</si>
  <si>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</si>
  <si>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</si>
  <si>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</si>
  <si>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</si>
  <si>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</si>
  <si>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</si>
  <si>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</si>
  <si>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</si>
  <si>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</si>
  <si>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</si>
  <si>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</si>
  <si>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</si>
  <si>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</si>
  <si>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</si>
  <si>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</si>
  <si>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</si>
  <si>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</si>
  <si>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</si>
  <si>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</si>
  <si>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</si>
  <si>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</si>
  <si>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</si>
  <si>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</si>
  <si>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</si>
  <si>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</si>
  <si>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</si>
  <si>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</si>
  <si>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</si>
  <si>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</si>
  <si>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</si>
  <si>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</si>
  <si>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</si>
  <si>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</si>
  <si>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</si>
  <si>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</si>
  <si>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</si>
  <si>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</si>
  <si>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</si>
  <si>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</si>
  <si>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</si>
  <si>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</si>
  <si>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</si>
  <si>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</si>
  <si>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</si>
  <si>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</si>
  <si>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</si>
  <si>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</si>
  <si>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</si>
  <si>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</si>
  <si>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</si>
  <si>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</si>
  <si>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</si>
  <si>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</si>
  <si>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</si>
  <si>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</si>
  <si>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</si>
  <si>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</si>
  <si>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</si>
  <si>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</si>
  <si>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</si>
  <si>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</si>
  <si>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</si>
  <si>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</si>
  <si>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</si>
  <si>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</si>
  <si>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</si>
  <si>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</si>
  <si>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</si>
  <si>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</si>
  <si>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</si>
  <si>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</si>
  <si>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</si>
  <si>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</si>
  <si>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</si>
  <si>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</si>
  <si>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</si>
  <si>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</si>
  <si>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</si>
  <si>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</si>
  <si>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</si>
  <si>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</si>
  <si>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</si>
  <si>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</si>
  <si>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</si>
  <si>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</si>
  <si>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</si>
  <si>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</si>
  <si>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</si>
  <si>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</si>
  <si>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</si>
  <si>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</si>
  <si>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</si>
  <si>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</si>
  <si>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</si>
  <si>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</si>
  <si>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</si>
  <si>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</si>
  <si>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</si>
  <si>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</si>
  <si>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</si>
  <si>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</si>
  <si>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</si>
  <si>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</si>
  <si>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</si>
  <si>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</si>
  <si>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</si>
  <si>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</si>
  <si>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</si>
  <si>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</si>
  <si>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</si>
  <si>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</si>
  <si>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</si>
  <si>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</si>
  <si>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</si>
  <si>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</si>
  <si>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</si>
  <si>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</si>
  <si>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</si>
  <si>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</si>
  <si>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</si>
  <si>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</si>
  <si>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</si>
  <si>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</si>
  <si>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</si>
  <si>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</si>
  <si>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</si>
  <si>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</si>
  <si>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</si>
  <si>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</si>
  <si>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</si>
  <si>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</si>
  <si>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</si>
  <si>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</si>
  <si>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</si>
  <si>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</si>
  <si>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</si>
  <si>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</si>
  <si>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</si>
  <si>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</si>
  <si>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</si>
  <si>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</si>
  <si>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</si>
  <si>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</si>
  <si>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</si>
  <si>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</si>
  <si>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</si>
  <si>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</si>
  <si>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</si>
  <si>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</si>
  <si>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</si>
  <si>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</si>
  <si>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</si>
  <si>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</si>
  <si>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</si>
  <si>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</si>
  <si>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</si>
  <si>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</si>
  <si>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</si>
  <si>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</si>
  <si>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</si>
  <si>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</si>
  <si>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</si>
  <si>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</si>
  <si>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</si>
  <si>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</si>
  <si>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</si>
  <si>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</si>
  <si>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</si>
  <si>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</si>
  <si>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</si>
  <si>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</si>
  <si>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</si>
  <si>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</si>
  <si>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</si>
  <si>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</si>
  <si>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</si>
  <si>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</si>
  <si>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</si>
  <si>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</si>
  <si>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</si>
  <si>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</si>
  <si>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</si>
  <si>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</si>
  <si>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</si>
  <si>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</si>
  <si>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</si>
  <si>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</si>
  <si>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</si>
  <si>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</si>
  <si>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</si>
  <si>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</si>
  <si>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</si>
  <si>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</si>
  <si>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</si>
  <si>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</si>
  <si>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</si>
  <si>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</si>
  <si>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</si>
  <si>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</si>
  <si>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</si>
  <si>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</si>
  <si>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</si>
  <si>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</si>
  <si>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</si>
  <si>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</si>
  <si>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</si>
  <si>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</si>
  <si>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</si>
  <si>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</si>
  <si>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</si>
  <si>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</si>
  <si>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</si>
  <si>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</si>
  <si>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</si>
  <si>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</si>
  <si>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</si>
  <si>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</si>
  <si>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</si>
  <si>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</si>
  <si>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</si>
  <si>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</si>
  <si>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</si>
  <si>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</si>
  <si>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</si>
  <si>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</si>
  <si>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</si>
  <si>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</si>
  <si>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</si>
  <si>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</si>
  <si>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</si>
  <si>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</si>
  <si>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</si>
  <si>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</si>
  <si>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</si>
  <si>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</si>
  <si>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</si>
  <si>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</si>
  <si>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</si>
  <si>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</si>
  <si>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</si>
  <si>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</si>
  <si>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</si>
  <si>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</si>
  <si>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</si>
  <si>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</si>
  <si>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</si>
  <si>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</si>
  <si>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</si>
  <si>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</si>
  <si>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</si>
  <si>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</si>
  <si>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</si>
  <si>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</si>
  <si>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</si>
  <si>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</si>
  <si>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</si>
  <si>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</si>
  <si>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</si>
  <si>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</si>
  <si>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</si>
  <si>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</si>
  <si>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</si>
  <si>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</si>
  <si>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</si>
  <si>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</si>
  <si>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</si>
  <si>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</si>
  <si>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</si>
  <si>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</si>
  <si>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</si>
  <si>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</si>
  <si>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</si>
  <si>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</si>
  <si>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</si>
  <si>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</si>
  <si>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</si>
  <si>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</si>
  <si>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</si>
  <si>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</si>
  <si>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</si>
  <si>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</si>
  <si>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</si>
  <si>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</si>
  <si>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</si>
  <si>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</si>
  <si>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</si>
  <si>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</si>
  <si>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</si>
  <si>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</si>
  <si>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</si>
  <si>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</si>
  <si>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</si>
  <si>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</si>
  <si>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</si>
  <si>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</si>
  <si>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</si>
  <si>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</si>
  <si>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</si>
  <si>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</si>
  <si>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</si>
  <si>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</si>
  <si>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</si>
  <si>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</si>
  <si>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</si>
  <si>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</si>
  <si>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</si>
  <si>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</si>
  <si>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</si>
  <si>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</si>
  <si>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</si>
  <si>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</si>
  <si>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</si>
  <si>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</si>
  <si>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</si>
  <si>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</si>
  <si>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</si>
  <si>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</si>
  <si>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</si>
  <si>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</si>
  <si>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</si>
  <si>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</si>
  <si>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</si>
  <si>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</si>
  <si>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</si>
  <si>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</si>
  <si>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</si>
  <si>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</si>
  <si>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</si>
  <si>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</si>
  <si>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</si>
  <si>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</si>
  <si>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</si>
  <si>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</si>
  <si>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</si>
  <si>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</si>
  <si>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</si>
  <si>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</si>
  <si>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</si>
  <si>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</si>
  <si>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</si>
  <si>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</si>
  <si>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</si>
  <si>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</si>
  <si>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</si>
  <si>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</si>
  <si>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</si>
  <si>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</si>
  <si>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</si>
  <si>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</si>
  <si>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</si>
  <si>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</si>
  <si>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</si>
  <si>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</si>
  <si>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</si>
  <si>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</si>
  <si>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</si>
  <si>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</si>
  <si>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</si>
  <si>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</si>
  <si>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</si>
  <si>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</si>
  <si>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</si>
  <si>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</si>
  <si>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</si>
  <si>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</si>
  <si>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</si>
  <si>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</si>
  <si>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</si>
  <si>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</si>
  <si>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</si>
  <si>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</si>
  <si>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</si>
  <si>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</si>
  <si>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</si>
  <si>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</si>
  <si>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</si>
  <si>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</si>
  <si>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</si>
  <si>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</si>
  <si>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</si>
  <si>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</si>
  <si>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</si>
  <si>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</si>
  <si>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</si>
  <si>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</si>
  <si>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</si>
  <si>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</si>
  <si>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</si>
  <si>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</si>
  <si>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</si>
  <si>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</si>
  <si>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</si>
  <si>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</si>
  <si>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</si>
  <si>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</si>
  <si>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</si>
  <si>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</si>
  <si>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</si>
  <si>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</si>
  <si>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</si>
  <si>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</si>
  <si>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</si>
  <si>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</si>
  <si>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</si>
  <si>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</si>
  <si>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</si>
  <si>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</si>
  <si>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</si>
  <si>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</si>
  <si>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</si>
  <si>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</si>
  <si>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</si>
  <si>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</si>
  <si>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</si>
  <si>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</si>
  <si>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</si>
  <si>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</si>
  <si>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</si>
  <si>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</si>
  <si>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</si>
  <si>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</si>
  <si>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</si>
  <si>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</si>
  <si>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</si>
  <si>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</si>
  <si>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</si>
  <si>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</si>
  <si>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</si>
  <si>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</si>
  <si>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</si>
  <si>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</si>
  <si>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</si>
  <si>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</si>
  <si>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</si>
  <si>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</si>
  <si>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</si>
  <si>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</si>
  <si>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</si>
  <si>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</si>
  <si>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</si>
  <si>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</si>
  <si>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</si>
  <si>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</si>
  <si>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</si>
  <si>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</si>
  <si>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</si>
  <si>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</si>
  <si>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</si>
  <si>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</si>
  <si>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</si>
  <si>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</si>
  <si>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</si>
  <si>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</si>
  <si>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</si>
  <si>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</si>
  <si>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</si>
  <si>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</si>
  <si>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</si>
  <si>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</si>
  <si>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</si>
  <si>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</si>
  <si>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</si>
  <si>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</si>
  <si>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</si>
  <si>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</si>
  <si>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</si>
  <si>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</si>
  <si>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</si>
  <si>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</si>
  <si>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</si>
  <si>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</si>
  <si>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</si>
  <si>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</si>
  <si>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</si>
  <si>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</si>
  <si>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</si>
  <si>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</si>
  <si>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</si>
  <si>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</si>
  <si>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</si>
  <si>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</si>
  <si>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</si>
  <si>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</si>
  <si>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</si>
  <si>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</si>
  <si>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</si>
  <si>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</si>
  <si>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</si>
  <si>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</si>
  <si>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</si>
  <si>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</si>
  <si>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</si>
  <si>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</si>
  <si>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</si>
  <si>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</si>
  <si>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</si>
  <si>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</si>
  <si>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</si>
  <si>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</si>
  <si>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</si>
  <si>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</si>
  <si>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</si>
  <si>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</si>
  <si>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</si>
  <si>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</si>
  <si>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</si>
  <si>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</si>
  <si>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</si>
  <si>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</si>
  <si>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</si>
  <si>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</si>
  <si>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</si>
  <si>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</si>
  <si>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</si>
  <si>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</si>
  <si>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</si>
  <si>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</si>
  <si>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</si>
  <si>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</si>
  <si>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</si>
  <si>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</si>
  <si>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</si>
  <si>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</si>
  <si>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</si>
  <si>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</si>
  <si>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</si>
  <si>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</si>
  <si>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</si>
  <si>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</si>
  <si>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</si>
  <si>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</si>
  <si>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</si>
  <si>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</si>
  <si>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</si>
  <si>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</si>
  <si>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</si>
  <si>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</si>
  <si>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</si>
  <si>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</si>
  <si>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</si>
  <si>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</si>
  <si>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</si>
  <si>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</si>
  <si>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</si>
  <si>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</si>
  <si>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</si>
  <si>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</si>
  <si>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</si>
  <si>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</si>
  <si>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</si>
  <si>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</si>
  <si>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</si>
  <si>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</si>
  <si>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</si>
  <si>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</si>
  <si>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</si>
  <si>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</si>
  <si>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</si>
  <si>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</si>
  <si>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</si>
  <si>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</si>
  <si>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</si>
  <si>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</si>
  <si>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</si>
  <si>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</si>
  <si>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</si>
  <si>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</si>
  <si>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</si>
  <si>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</si>
  <si>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</si>
  <si>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</si>
  <si>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</si>
  <si>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</si>
  <si>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</si>
  <si>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</si>
  <si>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</si>
  <si>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</si>
  <si>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</si>
  <si>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</si>
  <si>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</si>
  <si>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</si>
  <si>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</si>
  <si>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</si>
  <si>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</si>
  <si>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</si>
  <si>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</si>
  <si>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</si>
  <si>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</si>
  <si>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</si>
  <si>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</si>
  <si>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</si>
  <si>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</si>
  <si>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</si>
  <si>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</si>
  <si>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</si>
  <si>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</si>
  <si>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</si>
  <si>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</si>
  <si>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</si>
  <si>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</si>
  <si>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</si>
  <si>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</si>
  <si>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</si>
  <si>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</si>
  <si>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</si>
  <si>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</si>
  <si>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</si>
  <si>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</si>
  <si>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</si>
  <si>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</si>
  <si>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</si>
  <si>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</si>
  <si>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</si>
  <si>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</si>
  <si>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</si>
  <si>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</si>
  <si>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</si>
  <si>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</si>
  <si>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</si>
  <si>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</si>
  <si>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</si>
  <si>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</si>
  <si>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</si>
  <si>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</si>
  <si>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</si>
  <si>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</si>
  <si>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</si>
  <si>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</si>
  <si>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</si>
  <si>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</si>
  <si>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</si>
  <si>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</si>
  <si>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</si>
  <si>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</si>
  <si>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</si>
  <si>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</si>
  <si>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</si>
  <si>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</si>
  <si>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</si>
  <si>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</si>
  <si>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</si>
  <si>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</si>
  <si>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</si>
  <si>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</si>
  <si>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</si>
  <si>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</si>
  <si>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</si>
  <si>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</si>
  <si>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</si>
  <si>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</si>
  <si>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</si>
  <si>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</si>
  <si>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</si>
  <si>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</si>
  <si>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</si>
  <si>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</si>
  <si>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</si>
  <si>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</si>
  <si>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</si>
  <si>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</si>
  <si>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</si>
  <si>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</si>
  <si>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</si>
  <si>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</si>
  <si>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</si>
  <si>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</si>
  <si>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</si>
  <si>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</si>
  <si>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</si>
  <si>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</si>
  <si>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</si>
  <si>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</si>
  <si>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</si>
  <si>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</si>
  <si>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</si>
  <si>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</si>
  <si>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</si>
  <si>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</si>
  <si>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</si>
  <si>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</si>
  <si>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</si>
  <si>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</si>
  <si>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</si>
  <si>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</si>
  <si>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</si>
  <si>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</si>
  <si>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</si>
  <si>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</si>
  <si>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</si>
  <si>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</si>
  <si>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</si>
  <si>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</si>
  <si>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</si>
  <si>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</si>
  <si>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</si>
  <si>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</si>
  <si>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</si>
  <si>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</si>
  <si>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</si>
  <si>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</si>
  <si>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</si>
  <si>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</si>
  <si>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</si>
  <si>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</si>
  <si>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</si>
  <si>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</si>
  <si>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</si>
  <si>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</si>
  <si>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</si>
  <si>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</si>
  <si>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</si>
  <si>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</si>
  <si>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</si>
  <si>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</si>
  <si>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</si>
  <si>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</si>
  <si>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</si>
  <si>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</si>
  <si>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</si>
  <si>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</si>
  <si>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</si>
  <si>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</si>
  <si>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</si>
  <si>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</si>
  <si>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</si>
  <si>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</si>
  <si>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</si>
  <si>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</si>
  <si>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</si>
  <si>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</si>
  <si>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</si>
  <si>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</si>
  <si>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</si>
  <si>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</si>
  <si>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</si>
  <si>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</si>
  <si>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</si>
  <si>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</si>
  <si>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</si>
  <si>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</si>
  <si>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</si>
  <si>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</si>
  <si>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</si>
  <si>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</si>
  <si>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</si>
  <si>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</si>
  <si>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</si>
  <si>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</si>
  <si>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</si>
  <si>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</si>
  <si>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</si>
  <si>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</si>
  <si>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</si>
  <si>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</si>
  <si>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</si>
  <si>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</si>
  <si>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</si>
  <si>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</si>
  <si>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</si>
  <si>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</si>
  <si>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</si>
  <si>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</si>
  <si>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</si>
  <si>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</si>
  <si>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</si>
  <si>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</si>
  <si>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</si>
  <si>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</si>
  <si>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</si>
  <si>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</si>
  <si>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</si>
  <si>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</si>
  <si>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</si>
  <si>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</si>
  <si>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</si>
  <si>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</si>
  <si>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</si>
  <si>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</si>
  <si>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</si>
  <si>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</si>
  <si>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</si>
  <si>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</si>
  <si>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</si>
  <si>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</si>
  <si>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</si>
  <si>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</si>
  <si>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</si>
  <si>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</si>
  <si>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</si>
  <si>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</si>
  <si>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</si>
  <si>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</si>
  <si>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</si>
  <si>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</si>
  <si>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</si>
  <si>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</si>
  <si>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</si>
  <si>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</si>
  <si>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</si>
  <si>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</si>
  <si>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</si>
  <si>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</si>
  <si>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</si>
  <si>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</si>
  <si>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</si>
  <si>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</si>
  <si>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</si>
  <si>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</si>
  <si>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</si>
  <si>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</si>
  <si>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</si>
  <si>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</si>
  <si>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</si>
  <si>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</si>
  <si>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</si>
  <si>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</si>
  <si>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</si>
  <si>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</si>
  <si>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</si>
  <si>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</si>
  <si>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</si>
  <si>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</si>
  <si>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</si>
  <si>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</si>
  <si>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</si>
  <si>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</si>
  <si>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</si>
  <si>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</si>
  <si>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</si>
  <si>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</si>
  <si>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</si>
  <si>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</si>
  <si>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</si>
  <si>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</si>
  <si>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</si>
  <si>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</si>
  <si>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</si>
  <si>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</si>
  <si>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</si>
  <si>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</si>
  <si>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</si>
  <si>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</si>
  <si>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</si>
  <si>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</si>
  <si>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</si>
  <si>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</si>
  <si>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</si>
  <si>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</si>
  <si>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</si>
  <si>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</si>
  <si>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</si>
  <si>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</si>
  <si>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</si>
  <si>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</si>
  <si>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</si>
  <si>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</si>
  <si>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</si>
  <si>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</si>
  <si>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</si>
  <si>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</si>
  <si>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</si>
  <si>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</si>
  <si>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</si>
  <si>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</si>
  <si>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</si>
  <si>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</si>
  <si>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</si>
  <si>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</si>
  <si>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</si>
  <si>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</si>
  <si>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</si>
  <si>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</si>
  <si>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</si>
  <si>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</si>
  <si>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</si>
  <si>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</si>
  <si>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</si>
  <si>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</si>
  <si>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</si>
  <si>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</si>
  <si>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</si>
  <si>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</si>
  <si>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</si>
  <si>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</si>
  <si>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</si>
  <si>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</si>
  <si>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</si>
  <si>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</si>
  <si>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</si>
  <si>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</si>
  <si>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</si>
  <si>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</si>
  <si>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</si>
  <si>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</si>
  <si>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</si>
  <si>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</si>
  <si>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</si>
  <si>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</si>
  <si>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</si>
  <si>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</si>
  <si>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</si>
  <si>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</si>
  <si>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</si>
  <si>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</si>
  <si>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</si>
  <si>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</si>
  <si>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</si>
  <si>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</si>
  <si>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</si>
  <si>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</si>
  <si>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</si>
  <si>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</si>
  <si>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</si>
  <si>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</si>
  <si>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</si>
  <si>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</si>
  <si>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</si>
  <si>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</si>
  <si>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</si>
  <si>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</si>
  <si>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</si>
  <si>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</si>
  <si>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</si>
  <si>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</si>
  <si>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</si>
  <si>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</si>
  <si>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</si>
  <si>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</si>
  <si>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</si>
  <si>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</si>
  <si>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</si>
  <si>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</si>
  <si>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</si>
  <si>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</si>
  <si>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</si>
  <si>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</si>
  <si>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</si>
  <si>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</si>
  <si>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</si>
  <si>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</si>
  <si>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</si>
  <si>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</si>
  <si>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</si>
  <si>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</si>
  <si>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</si>
  <si>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</si>
  <si>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</si>
  <si>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</si>
  <si>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</si>
  <si>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</si>
  <si>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</si>
  <si>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</si>
  <si>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</si>
  <si>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</si>
  <si>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</si>
  <si>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</si>
  <si>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</si>
  <si>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</si>
  <si>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</si>
  <si>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</si>
  <si>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</si>
  <si>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</si>
  <si>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</si>
  <si>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</si>
  <si>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</si>
  <si>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</si>
  <si>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</si>
  <si>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</si>
  <si>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</si>
  <si>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</si>
  <si>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</si>
  <si>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</si>
  <si>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</si>
  <si>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</si>
  <si>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</si>
  <si>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</si>
  <si>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</si>
  <si>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</si>
  <si>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</si>
  <si>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</si>
  <si>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</si>
  <si>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</si>
  <si>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</si>
  <si>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</si>
  <si>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</si>
  <si>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</si>
  <si>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</si>
  <si>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</si>
  <si>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</si>
  <si>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</si>
  <si>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</si>
  <si>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</si>
  <si>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</si>
  <si>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</si>
  <si>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</si>
  <si>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</si>
  <si>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</si>
  <si>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</si>
  <si>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</si>
  <si>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</si>
  <si>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</si>
  <si>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</si>
  <si>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</si>
  <si>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</si>
  <si>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</si>
  <si>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</si>
  <si>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</si>
  <si>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</si>
  <si>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</si>
  <si>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</si>
  <si>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</si>
  <si>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</si>
  <si>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</si>
  <si>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</si>
  <si>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</si>
  <si>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</si>
  <si>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</si>
  <si>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</si>
  <si>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</si>
  <si>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</si>
  <si>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</si>
  <si>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</si>
  <si>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</si>
  <si>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</si>
  <si>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</si>
  <si>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</si>
  <si>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</si>
  <si>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</si>
  <si>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</si>
  <si>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</si>
  <si>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</si>
  <si>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</si>
  <si>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</si>
  <si>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</si>
  <si>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</si>
  <si>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</si>
  <si>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</si>
  <si>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</si>
  <si>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</si>
  <si>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</si>
  <si>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</si>
  <si>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</si>
  <si>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</si>
  <si>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</si>
  <si>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</si>
  <si>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</si>
  <si>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</si>
  <si>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</si>
  <si>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</si>
  <si>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</si>
  <si>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</si>
  <si>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</si>
  <si>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</si>
  <si>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</si>
  <si>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</si>
  <si>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</si>
  <si>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</si>
  <si>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</si>
  <si>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</si>
  <si>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</si>
  <si>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</si>
  <si>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</si>
  <si>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</si>
  <si>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</si>
  <si>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</si>
  <si>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</si>
  <si>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</si>
  <si>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</si>
  <si>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</si>
  <si>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</si>
  <si>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</si>
  <si>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</si>
  <si>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</si>
  <si>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</si>
  <si>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</si>
  <si>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</si>
  <si>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</si>
  <si>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</si>
  <si>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</si>
  <si>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</si>
  <si>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</si>
  <si>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</si>
  <si>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</si>
  <si>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</si>
  <si>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</si>
  <si>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</si>
  <si>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</si>
  <si>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</si>
  <si>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</si>
  <si>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</si>
  <si>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</si>
  <si>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</si>
  <si>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</si>
  <si>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</si>
  <si>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</si>
  <si>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</si>
  <si>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</si>
  <si>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</si>
  <si>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</si>
  <si>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</si>
  <si>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</si>
  <si>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</si>
  <si>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</si>
  <si>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</si>
  <si>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</si>
  <si>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</si>
  <si>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</si>
  <si>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</si>
  <si>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</si>
  <si>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</si>
  <si>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</si>
  <si>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</si>
  <si>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</si>
  <si>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</si>
  <si>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</si>
  <si>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</si>
  <si>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</si>
  <si>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</si>
  <si>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</si>
  <si>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</si>
  <si>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</si>
  <si>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</si>
  <si>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</si>
  <si>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</si>
  <si>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</si>
  <si>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</si>
  <si>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</si>
  <si>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</si>
  <si>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</si>
  <si>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</si>
  <si>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</si>
  <si>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</si>
  <si>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</si>
  <si>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</si>
  <si>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</si>
  <si>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</si>
  <si>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</si>
  <si>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</si>
  <si>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</si>
  <si>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</si>
  <si>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</si>
  <si>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</si>
  <si>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</si>
  <si>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</si>
  <si>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</si>
  <si>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</si>
  <si>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</si>
  <si>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</si>
  <si>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</si>
  <si>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</si>
  <si>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</si>
  <si>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</si>
  <si>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</si>
  <si>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</si>
  <si>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</si>
  <si>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</si>
  <si>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</si>
  <si>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</si>
  <si>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</si>
  <si>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</si>
  <si>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</si>
  <si>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</si>
  <si>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</si>
  <si>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</si>
  <si>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</si>
  <si>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</si>
  <si>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</si>
  <si>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</si>
  <si>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</si>
  <si>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</si>
  <si>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</si>
  <si>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</si>
  <si>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</si>
  <si>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</si>
  <si>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</si>
  <si>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</si>
  <si>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</si>
  <si>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</si>
  <si>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</si>
  <si>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</si>
  <si>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</si>
  <si>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</si>
  <si>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</si>
  <si>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</si>
  <si>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</si>
  <si>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</si>
  <si>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</si>
  <si>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</si>
  <si>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</si>
  <si>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</si>
  <si>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</si>
  <si>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</si>
  <si>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</si>
  <si>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</si>
  <si>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</si>
  <si>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</si>
  <si>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</si>
  <si>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</si>
  <si>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</si>
  <si>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</si>
  <si>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</si>
  <si>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</si>
  <si>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</si>
  <si>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</si>
  <si>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</si>
  <si>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</si>
  <si>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</si>
  <si>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</si>
  <si>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</si>
  <si>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</si>
  <si>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</si>
  <si>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</si>
  <si>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</si>
  <si>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</si>
  <si>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</si>
  <si>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</si>
  <si>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</si>
  <si>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</si>
  <si>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</si>
  <si>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</si>
  <si>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</si>
  <si>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</si>
  <si>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</si>
  <si>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</si>
  <si>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</si>
  <si>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</si>
  <si>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</si>
  <si>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</si>
  <si>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</si>
  <si>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</si>
  <si>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</si>
  <si>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</si>
  <si>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</si>
  <si>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</si>
  <si>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</si>
  <si>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</si>
  <si>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</si>
  <si>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</si>
  <si>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</si>
  <si>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</si>
  <si>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</si>
  <si>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</si>
  <si>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</si>
  <si>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</si>
  <si>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</si>
  <si>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</si>
  <si>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</si>
  <si>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</si>
  <si>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</si>
  <si>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</si>
  <si>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</si>
  <si>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</si>
  <si>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</si>
  <si>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</si>
  <si>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</si>
  <si>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</si>
  <si>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</si>
  <si>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</si>
  <si>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</si>
  <si>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</si>
  <si>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</si>
  <si>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</si>
  <si>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</si>
  <si>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</si>
  <si>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</si>
  <si>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</si>
  <si>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</si>
  <si>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</si>
  <si>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</si>
  <si>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</si>
  <si>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</si>
  <si>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</si>
  <si>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</si>
  <si>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</si>
  <si>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</si>
  <si>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</si>
  <si>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</si>
  <si>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</si>
  <si>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</si>
  <si>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</si>
  <si>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</si>
  <si>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</si>
  <si>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</si>
  <si>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</si>
  <si>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</si>
  <si>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</si>
  <si>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</si>
  <si>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</si>
  <si>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</si>
  <si>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</si>
  <si>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</si>
  <si>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</si>
  <si>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</si>
  <si>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</si>
  <si>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</si>
  <si>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</si>
  <si>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</si>
  <si>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</si>
  <si>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</si>
  <si>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</si>
  <si>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</si>
  <si>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</si>
  <si>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</si>
  <si>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</si>
  <si>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</si>
  <si>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</si>
  <si>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</si>
  <si>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</si>
  <si>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</si>
  <si>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</si>
  <si>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</si>
  <si>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</si>
  <si>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</si>
  <si>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</si>
  <si>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</si>
  <si>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</si>
  <si>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</si>
  <si>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</si>
  <si>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</si>
  <si>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</si>
  <si>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</si>
  <si>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</si>
  <si>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</si>
  <si>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</si>
  <si>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</si>
  <si>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</si>
  <si>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</si>
  <si>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</si>
  <si>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</si>
  <si>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</si>
  <si>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</si>
  <si>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</si>
  <si>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</si>
  <si>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</si>
  <si>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</si>
  <si>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</si>
  <si>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</si>
  <si>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</si>
  <si>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</si>
  <si>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</si>
  <si>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</si>
  <si>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</si>
  <si>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</si>
  <si>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</si>
  <si>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</si>
  <si>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</si>
  <si>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</si>
  <si>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</si>
  <si>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</si>
  <si>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</si>
  <si>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</si>
  <si>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</si>
  <si>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</si>
  <si>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</si>
  <si>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</si>
  <si>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</si>
  <si>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</si>
  <si>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</si>
  <si>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</si>
  <si>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</si>
  <si>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</si>
  <si>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</si>
  <si>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</si>
  <si>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</si>
  <si>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</si>
  <si>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</si>
  <si>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</si>
  <si>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</si>
  <si>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</si>
  <si>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</si>
  <si>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</si>
  <si>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</si>
  <si>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</si>
  <si>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</si>
  <si>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</si>
  <si>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</si>
  <si>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</si>
  <si>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</si>
  <si>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</si>
  <si>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</si>
  <si>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</si>
  <si>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</si>
  <si>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</si>
  <si>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</si>
  <si>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</si>
  <si>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</si>
  <si>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</si>
  <si>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</si>
  <si>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</si>
  <si>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</si>
  <si>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</si>
  <si>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</si>
  <si>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</si>
  <si>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</si>
  <si>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</si>
  <si>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</si>
  <si>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</si>
  <si>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</si>
  <si>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</si>
  <si>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</si>
  <si>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</si>
  <si>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</si>
  <si>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</si>
  <si>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</si>
  <si>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</si>
  <si>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</si>
  <si>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</si>
  <si>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</si>
  <si>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</si>
  <si>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</si>
  <si>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</si>
  <si>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</si>
  <si>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</si>
  <si>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</si>
  <si>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</si>
  <si>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</si>
  <si>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</si>
  <si>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</si>
  <si>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</si>
  <si>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</si>
  <si>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</si>
  <si>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</si>
  <si>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</si>
  <si>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</si>
  <si>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</si>
  <si>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</si>
  <si>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</si>
  <si>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</si>
  <si>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</si>
  <si>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</si>
  <si>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</si>
  <si>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</si>
  <si>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</si>
  <si>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</si>
  <si>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</si>
  <si>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</si>
  <si>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</si>
  <si>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</si>
  <si>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</si>
  <si>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</si>
  <si>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</si>
  <si>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</si>
  <si>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</si>
  <si>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</si>
  <si>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</si>
  <si>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</si>
  <si>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</si>
  <si>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</si>
  <si>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</si>
  <si>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</si>
  <si>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</si>
  <si>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</si>
  <si>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</si>
  <si>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</si>
  <si>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</si>
  <si>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</si>
  <si>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</si>
  <si>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</si>
  <si>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</si>
  <si>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</si>
  <si>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</si>
  <si>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</si>
  <si>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</si>
  <si>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</si>
  <si>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</si>
  <si>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</si>
  <si>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</si>
  <si>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</si>
  <si>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</si>
  <si>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</si>
  <si>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</si>
  <si>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</si>
  <si>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</si>
  <si>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</si>
  <si>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</si>
  <si>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</si>
  <si>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</si>
  <si>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</si>
  <si>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</si>
  <si>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</si>
  <si>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</si>
  <si>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</si>
  <si>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</si>
  <si>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</si>
  <si>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</si>
  <si>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</si>
  <si>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</si>
  <si>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</si>
  <si>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</si>
  <si>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</si>
  <si>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</si>
  <si>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</si>
  <si>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</si>
  <si>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</si>
  <si>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</si>
  <si>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</si>
  <si>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</si>
  <si>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</si>
  <si>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</si>
  <si>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</si>
  <si>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</si>
  <si>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</si>
  <si>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</si>
  <si>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</si>
  <si>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</si>
  <si>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</si>
  <si>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</si>
  <si>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</si>
  <si>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</si>
  <si>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</si>
  <si>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</si>
  <si>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</si>
  <si>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</si>
  <si>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</si>
  <si>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</si>
  <si>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</si>
  <si>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</si>
  <si>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</si>
  <si>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</si>
  <si>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</si>
  <si>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</si>
  <si>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</si>
  <si>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</si>
  <si>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</si>
  <si>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</si>
  <si>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</si>
  <si>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</si>
  <si>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</si>
  <si>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</si>
  <si>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</si>
  <si>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</si>
  <si>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</si>
  <si>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</si>
  <si>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</si>
  <si>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</si>
  <si>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</si>
  <si>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</si>
  <si>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</si>
  <si>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</si>
  <si>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</si>
  <si>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</si>
  <si>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</si>
  <si>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</si>
  <si>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</si>
  <si>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</si>
  <si>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</si>
  <si>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</si>
  <si>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</si>
  <si>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</si>
  <si>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</si>
  <si>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</si>
  <si>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</si>
  <si>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</si>
  <si>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</si>
  <si>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</si>
  <si>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</si>
  <si>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</si>
  <si>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</si>
  <si>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</si>
  <si>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</si>
  <si>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</si>
  <si>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</si>
  <si>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</si>
  <si>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</si>
  <si>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</si>
  <si>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</si>
  <si>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</si>
  <si>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</si>
  <si>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</si>
  <si>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</si>
  <si>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</si>
  <si>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</si>
  <si>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</si>
  <si>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</si>
  <si>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</si>
  <si>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</si>
  <si>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</si>
  <si>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</si>
  <si>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</si>
  <si>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</si>
  <si>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</si>
  <si>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</si>
  <si>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</si>
  <si>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</si>
  <si>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</si>
  <si>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</si>
  <si>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</si>
  <si>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</si>
  <si>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</si>
  <si>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</si>
  <si>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</si>
  <si>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</si>
  <si>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</si>
  <si>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</si>
  <si>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</si>
  <si>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</si>
  <si>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</si>
  <si>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</si>
  <si>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</si>
  <si>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</si>
  <si>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</si>
  <si>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</si>
  <si>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</si>
  <si>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</si>
  <si>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</si>
  <si>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</si>
  <si>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</si>
  <si>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</si>
  <si>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</si>
  <si>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</si>
  <si>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</si>
  <si>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</si>
  <si>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</si>
  <si>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</si>
  <si>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</si>
  <si>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</si>
  <si>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</si>
  <si>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</si>
  <si>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</si>
  <si>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</si>
  <si>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</si>
  <si>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</si>
  <si>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</si>
  <si>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</si>
  <si>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</si>
  <si>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</si>
  <si>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</si>
  <si>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</si>
  <si>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</si>
  <si>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</si>
  <si>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</si>
  <si>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</si>
  <si>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</si>
  <si>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</si>
  <si>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</si>
  <si>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</si>
  <si>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</si>
  <si>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</si>
  <si>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</si>
  <si>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</si>
  <si>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</si>
  <si>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</si>
  <si>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</si>
  <si>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</si>
  <si>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</si>
  <si>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</si>
  <si>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</si>
  <si>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</si>
  <si>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</si>
  <si>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</si>
  <si>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</si>
  <si>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</si>
  <si>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</si>
  <si>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</si>
  <si>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</si>
  <si>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</si>
  <si>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</si>
  <si>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</si>
  <si>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</si>
  <si>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</si>
  <si>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</si>
  <si>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</si>
  <si>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</si>
  <si>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</si>
  <si>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</si>
  <si>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</si>
  <si>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</si>
  <si>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</si>
  <si>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</si>
  <si>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</si>
  <si>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</si>
  <si>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</si>
  <si>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</si>
  <si>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</si>
  <si>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</si>
  <si>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</si>
  <si>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</si>
  <si>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</si>
  <si>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</si>
  <si>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</si>
  <si>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</si>
  <si>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</si>
  <si>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</si>
  <si>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</si>
  <si>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</si>
  <si>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</si>
  <si>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</si>
  <si>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</si>
  <si>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</si>
  <si>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</si>
  <si>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</si>
  <si>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</si>
  <si>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</si>
  <si>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</si>
  <si>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</si>
  <si>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</si>
  <si>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</si>
  <si>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</si>
  <si>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</si>
  <si>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</si>
  <si>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</si>
  <si>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</si>
  <si>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</si>
  <si>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</si>
  <si>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</si>
  <si>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</si>
  <si>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</si>
  <si>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</si>
  <si>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</si>
  <si>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</si>
  <si>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</si>
  <si>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</si>
  <si>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</si>
  <si>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</si>
  <si>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</si>
  <si>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</si>
  <si>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</si>
  <si>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</si>
  <si>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</si>
  <si>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</si>
  <si>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</si>
  <si>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</si>
  <si>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</si>
  <si>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</si>
  <si>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</si>
  <si>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</si>
  <si>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</si>
  <si>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</si>
  <si>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</si>
  <si>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</si>
  <si>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</si>
  <si>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</si>
  <si>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</si>
  <si>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</si>
  <si>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</si>
  <si>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</si>
  <si>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</si>
  <si>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</si>
  <si>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</si>
  <si>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</si>
  <si>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</si>
  <si>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</si>
  <si>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</si>
  <si>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</si>
  <si>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</si>
  <si>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</si>
  <si>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</si>
  <si>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</si>
  <si>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</si>
  <si>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</si>
  <si>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</si>
  <si>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</si>
  <si>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</si>
  <si>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</si>
  <si>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</si>
  <si>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</si>
  <si>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</si>
  <si>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</si>
  <si>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</si>
  <si>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</si>
  <si>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</si>
  <si>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</si>
  <si>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</si>
  <si>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</si>
  <si>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</si>
  <si>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</si>
  <si>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</si>
  <si>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</si>
  <si>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</si>
  <si>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</si>
  <si>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</si>
  <si>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</si>
  <si>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</si>
  <si>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</si>
  <si>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</si>
  <si>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</si>
  <si>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</si>
  <si>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</si>
  <si>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</si>
  <si>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</si>
  <si>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</si>
  <si>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</si>
  <si>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</si>
  <si>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</si>
  <si>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</si>
  <si>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</si>
  <si>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</si>
  <si>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</si>
  <si>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</si>
  <si>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</si>
  <si>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</si>
  <si>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</si>
  <si>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</si>
  <si>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</si>
  <si>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</si>
  <si>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</si>
  <si>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</si>
  <si>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</si>
  <si>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</si>
  <si>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</si>
  <si>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</si>
  <si>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</si>
  <si>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</si>
  <si>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</si>
  <si>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</si>
  <si>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</si>
  <si>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</si>
  <si>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</si>
  <si>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</si>
  <si>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</si>
  <si>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</si>
  <si>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</si>
  <si>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</si>
  <si>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</si>
  <si>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</si>
  <si>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</si>
  <si>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</si>
  <si>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</si>
  <si>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</si>
  <si>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</si>
  <si>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</si>
  <si>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</si>
  <si>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</si>
  <si>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</si>
  <si>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</si>
  <si>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</si>
  <si>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</si>
  <si>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</si>
  <si>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</si>
  <si>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</si>
  <si>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</si>
  <si>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</si>
  <si>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</si>
  <si>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</si>
  <si>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</si>
  <si>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</si>
  <si>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</si>
  <si>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</si>
  <si>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</si>
  <si>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</si>
  <si>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</si>
  <si>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</si>
  <si>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</si>
  <si>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</si>
  <si>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</si>
  <si>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</si>
  <si>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</si>
  <si>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</si>
  <si>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</si>
  <si>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</si>
  <si>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</si>
  <si>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</si>
  <si>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</si>
  <si>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</si>
  <si>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</si>
  <si>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</si>
  <si>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</si>
  <si>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</si>
  <si>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</si>
  <si>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</si>
  <si>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</si>
  <si>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</si>
  <si>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</si>
  <si>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</si>
  <si>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</si>
  <si>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</si>
  <si>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</si>
  <si>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</si>
  <si>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</si>
  <si>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</si>
  <si>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</si>
  <si>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</si>
  <si>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</si>
  <si>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</si>
  <si>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</si>
  <si>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</si>
  <si>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</si>
  <si>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</si>
  <si>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</si>
  <si>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</si>
  <si>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</si>
  <si>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</si>
  <si>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</si>
  <si>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</si>
  <si>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</si>
  <si>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</si>
  <si>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</si>
  <si>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</si>
  <si>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</si>
  <si>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</si>
  <si>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</si>
  <si>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</si>
  <si>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</si>
  <si>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</si>
  <si>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</si>
  <si>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</si>
  <si>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</si>
  <si>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</si>
  <si>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</si>
  <si>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</si>
  <si>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</si>
  <si>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</si>
  <si>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</si>
  <si>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</si>
  <si>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</si>
  <si>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</si>
  <si>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</si>
  <si>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</si>
  <si>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</si>
  <si>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</si>
  <si>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</si>
  <si>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</si>
  <si>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</si>
  <si>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</si>
  <si>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</si>
  <si>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</si>
  <si>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</si>
  <si>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</si>
  <si>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</si>
  <si>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</si>
  <si>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</si>
  <si>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</si>
  <si>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</si>
  <si>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</si>
  <si>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</si>
  <si>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</si>
  <si>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</si>
  <si>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</si>
  <si>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</si>
  <si>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</si>
  <si>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</si>
  <si>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</si>
  <si>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</si>
  <si>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</si>
  <si>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</si>
  <si>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</si>
  <si>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</si>
  <si>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</si>
  <si>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</si>
  <si>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</si>
  <si>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</si>
  <si>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</si>
  <si>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</si>
  <si>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</si>
  <si>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</si>
  <si>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</si>
  <si>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</si>
  <si>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</si>
  <si>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</si>
  <si>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</si>
  <si>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</si>
  <si>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</si>
  <si>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</si>
  <si>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</si>
  <si>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</si>
  <si>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</si>
  <si>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</si>
  <si>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</si>
  <si>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</si>
  <si>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</si>
  <si>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</si>
  <si>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</si>
  <si>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</si>
  <si>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</si>
  <si>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</si>
  <si>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</si>
  <si>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</si>
  <si>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</si>
  <si>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</si>
  <si>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</si>
  <si>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</si>
  <si>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</si>
  <si>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</si>
  <si>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</si>
  <si>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</si>
  <si>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</si>
  <si>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</si>
  <si>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</si>
  <si>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</si>
  <si>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</si>
  <si>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</si>
  <si>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</si>
  <si>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</si>
  <si>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</si>
  <si>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</si>
  <si>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</si>
  <si>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</si>
  <si>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</si>
  <si>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</si>
  <si>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</si>
  <si>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</si>
  <si>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</si>
  <si>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</si>
  <si>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</si>
  <si>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</si>
  <si>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</si>
  <si>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</si>
  <si>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</si>
  <si>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</si>
  <si>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</si>
  <si>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</si>
  <si>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</si>
  <si>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</si>
  <si>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</si>
  <si>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</si>
  <si>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</si>
  <si>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</si>
  <si>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</si>
  <si>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</si>
  <si>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</si>
  <si>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</si>
  <si>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</si>
  <si>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</si>
  <si>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</si>
  <si>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</si>
  <si>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</si>
  <si>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</si>
  <si>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</si>
  <si>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</si>
  <si>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</si>
  <si>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</si>
  <si>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</si>
  <si>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</si>
  <si>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</si>
  <si>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</si>
  <si>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</si>
  <si>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</si>
  <si>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</si>
  <si>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</si>
  <si>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</si>
  <si>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</si>
  <si>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</si>
  <si>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</si>
  <si>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</si>
  <si>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</si>
  <si>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</si>
  <si>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</si>
  <si>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</si>
  <si>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</si>
  <si>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</si>
  <si>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</si>
  <si>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</si>
  <si>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</si>
  <si>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</si>
  <si>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</si>
  <si>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</si>
  <si>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</si>
  <si>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</si>
  <si>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</si>
  <si>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</si>
  <si>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</si>
  <si>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</si>
  <si>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</si>
  <si>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</si>
  <si>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</si>
  <si>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</si>
  <si>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</si>
  <si>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</si>
  <si>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</si>
  <si>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</si>
  <si>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</si>
  <si>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</si>
  <si>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</si>
  <si>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</si>
  <si>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</si>
  <si>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</si>
  <si>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</si>
  <si>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</si>
  <si>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</si>
  <si>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</si>
  <si>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</si>
  <si>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</si>
  <si>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</si>
  <si>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</si>
  <si>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</si>
  <si>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</si>
  <si>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</si>
  <si>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</si>
  <si>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</si>
  <si>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</si>
  <si>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</si>
  <si>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</si>
  <si>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</si>
  <si>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</si>
  <si>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</si>
  <si>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</si>
  <si>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</si>
  <si>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</si>
  <si>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</si>
  <si>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</si>
  <si>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</si>
  <si>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</si>
  <si>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</si>
  <si>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</si>
  <si>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</si>
  <si>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</si>
  <si>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</si>
  <si>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</si>
  <si>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</si>
  <si>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</si>
  <si>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</si>
  <si>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</si>
  <si>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</si>
  <si>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</si>
  <si>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</si>
  <si>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</si>
  <si>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</si>
  <si>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</si>
  <si>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</si>
  <si>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</si>
  <si>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</si>
  <si>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</si>
  <si>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</si>
  <si>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</si>
  <si>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</si>
  <si>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</si>
  <si>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</si>
  <si>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</si>
  <si>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</si>
  <si>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</si>
  <si>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</si>
  <si>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</si>
  <si>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</si>
  <si>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</si>
  <si>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</si>
  <si>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</si>
  <si>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</si>
  <si>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</si>
  <si>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</si>
  <si>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</si>
  <si>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</si>
  <si>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</si>
  <si>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</si>
  <si>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</si>
  <si>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</si>
  <si>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</si>
  <si>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</si>
  <si>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</si>
  <si>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</si>
  <si>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</si>
  <si>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</si>
  <si>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</si>
  <si>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</si>
  <si>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</si>
  <si>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</si>
  <si>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</si>
  <si>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</si>
  <si>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</si>
  <si>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</si>
  <si>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</si>
  <si>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</si>
  <si>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</si>
  <si>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</si>
  <si>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</si>
  <si>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</si>
  <si>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</si>
  <si>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</si>
  <si>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</si>
  <si>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</si>
  <si>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</si>
  <si>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</si>
  <si>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</si>
  <si>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</si>
  <si>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</si>
  <si>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</si>
  <si>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</si>
  <si>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</si>
  <si>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</si>
  <si>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</si>
  <si>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</si>
  <si>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</si>
  <si>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</si>
  <si>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</si>
  <si>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</si>
  <si>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</si>
  <si>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</si>
  <si>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</si>
  <si>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</si>
  <si>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</si>
  <si>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</si>
  <si>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</si>
  <si>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</si>
  <si>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</si>
  <si>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</si>
  <si>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</si>
  <si>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</si>
  <si>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</si>
  <si>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</si>
  <si>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</si>
  <si>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</si>
  <si>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</si>
  <si>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</si>
  <si>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</si>
  <si>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</si>
  <si>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</si>
  <si>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</si>
  <si>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</si>
  <si>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</si>
  <si>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</si>
  <si>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</si>
  <si>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</si>
  <si>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</si>
  <si>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</si>
  <si>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</si>
  <si>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</si>
  <si>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</si>
  <si>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</si>
  <si>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</si>
  <si>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</si>
  <si>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</si>
  <si>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</si>
  <si>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</si>
  <si>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</si>
  <si>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</si>
  <si>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</si>
  <si>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</si>
  <si>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</si>
  <si>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</si>
  <si>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</si>
  <si>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</si>
  <si>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</si>
  <si>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</si>
  <si>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</si>
  <si>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</si>
  <si>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</si>
  <si>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</si>
  <si>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</si>
  <si>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</si>
  <si>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</si>
  <si>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</si>
  <si>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</si>
  <si>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</si>
  <si>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</si>
  <si>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</si>
  <si>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</si>
  <si>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</si>
  <si>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</si>
  <si>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</si>
  <si>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</si>
  <si>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</si>
  <si>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</si>
  <si>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</si>
  <si>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</si>
  <si>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</si>
  <si>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</si>
  <si>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</si>
  <si>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</si>
  <si>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</si>
  <si>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</si>
  <si>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</si>
  <si>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</si>
  <si>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</si>
  <si>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</si>
  <si>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</si>
  <si>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</si>
  <si>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</si>
  <si>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</si>
  <si>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</si>
  <si>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</si>
  <si>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</si>
  <si>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</si>
  <si>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</si>
  <si>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</si>
  <si>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</si>
  <si>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</si>
  <si>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</si>
  <si>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</si>
  <si>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</si>
  <si>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</si>
  <si>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</si>
  <si>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</si>
  <si>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</si>
  <si>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</si>
  <si>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</si>
  <si>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</si>
  <si>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</si>
  <si>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</si>
  <si>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</si>
  <si>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</si>
  <si>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</si>
  <si>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</si>
  <si>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</si>
  <si>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</si>
  <si>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</si>
  <si>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</si>
  <si>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</si>
  <si>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</si>
  <si>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</si>
  <si>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</si>
  <si>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</si>
  <si>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</si>
  <si>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</si>
  <si>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</si>
  <si>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</si>
  <si>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</si>
  <si>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</si>
  <si>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</si>
  <si>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</si>
  <si>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</si>
  <si>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</si>
  <si>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</si>
  <si>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</si>
  <si>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</si>
  <si>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</si>
  <si>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</si>
  <si>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</si>
  <si>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</si>
  <si>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</si>
  <si>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</si>
  <si>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</si>
  <si>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</si>
  <si>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</si>
  <si>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</si>
  <si>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</si>
  <si>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</si>
  <si>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</si>
  <si>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</si>
  <si>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</si>
  <si>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</si>
  <si>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</si>
  <si>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</si>
  <si>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</si>
  <si>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</si>
  <si>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</si>
  <si>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</si>
  <si>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</si>
  <si>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</si>
  <si>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</si>
  <si>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</si>
  <si>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</si>
  <si>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</si>
  <si>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</si>
  <si>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</si>
  <si>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</si>
  <si>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</si>
  <si>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</si>
  <si>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</si>
  <si>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</si>
  <si>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</si>
  <si>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</si>
  <si>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</si>
  <si>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</si>
  <si>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</si>
  <si>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</si>
  <si>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</si>
  <si>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</si>
  <si>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</si>
  <si>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</si>
  <si>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</si>
  <si>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</si>
  <si>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</si>
  <si>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</si>
  <si>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</si>
  <si>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</si>
  <si>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</si>
  <si>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</si>
  <si>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</si>
  <si>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</si>
  <si>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</si>
  <si>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</si>
  <si>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</si>
  <si>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</si>
  <si>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</si>
  <si>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</si>
  <si>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</si>
  <si>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</si>
  <si>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</si>
  <si>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</si>
  <si>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</si>
  <si>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</si>
  <si>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</si>
  <si>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</si>
  <si>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</si>
  <si>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</si>
  <si>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</si>
  <si>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</si>
  <si>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</si>
  <si>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</si>
  <si>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</si>
  <si>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</si>
  <si>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</si>
  <si>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</si>
  <si>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</si>
  <si>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</si>
  <si>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</si>
  <si>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</si>
  <si>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</si>
  <si>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</si>
  <si>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</si>
  <si>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</si>
  <si>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</si>
  <si>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</si>
  <si>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</si>
  <si>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</si>
  <si>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</si>
  <si>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</si>
  <si>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</si>
  <si>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</si>
  <si>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</si>
  <si>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</si>
  <si>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</si>
  <si>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</si>
  <si>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</si>
  <si>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</si>
  <si>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</si>
  <si>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</si>
  <si>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</si>
  <si>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</si>
  <si>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</si>
  <si>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</si>
  <si>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</si>
  <si>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</si>
  <si>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</si>
  <si>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</si>
  <si>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</si>
  <si>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</si>
  <si>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</si>
  <si>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</si>
  <si>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</si>
  <si>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</si>
  <si>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</si>
  <si>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</si>
  <si>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</si>
  <si>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</si>
  <si>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</si>
  <si>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</si>
  <si>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</si>
  <si>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</si>
  <si>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</si>
  <si>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</si>
  <si>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</si>
  <si>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</si>
  <si>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</si>
  <si>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</si>
  <si>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</si>
  <si>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</si>
  <si>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</si>
  <si>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</si>
  <si>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</si>
  <si>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</si>
  <si>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</si>
  <si>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</si>
  <si>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</si>
  <si>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</si>
  <si>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</si>
  <si>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</si>
  <si>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</si>
  <si>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</si>
  <si>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</si>
  <si>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</si>
  <si>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</si>
  <si>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</si>
  <si>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</si>
  <si>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</si>
  <si>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</si>
  <si>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</si>
  <si>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</si>
  <si>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</si>
  <si>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</si>
  <si>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</si>
  <si>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</si>
  <si>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</si>
  <si>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</si>
  <si>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</si>
  <si>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</si>
  <si>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</si>
  <si>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</si>
  <si>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</si>
  <si>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</si>
  <si>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</si>
  <si>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</si>
  <si>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</si>
  <si>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</si>
  <si>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</si>
  <si>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</si>
  <si>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</si>
  <si>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</si>
  <si>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</si>
  <si>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</si>
  <si>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</si>
  <si>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</si>
  <si>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</si>
  <si>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</si>
  <si>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</si>
  <si>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</si>
  <si>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</si>
  <si>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</si>
  <si>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</si>
  <si>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</si>
  <si>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</si>
  <si>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</si>
  <si>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</si>
  <si>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</si>
  <si>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</si>
  <si>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</si>
  <si>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</si>
  <si>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</si>
  <si>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</si>
  <si>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</si>
  <si>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</si>
  <si>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</si>
  <si>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</si>
  <si>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</si>
  <si>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</si>
  <si>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</si>
  <si>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</si>
  <si>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</si>
  <si>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</si>
  <si>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</si>
  <si>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</si>
  <si>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</si>
  <si>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</si>
  <si>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</si>
  <si>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</si>
  <si>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</si>
  <si>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</si>
  <si>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</si>
  <si>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</si>
  <si>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</si>
  <si>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</si>
  <si>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</si>
  <si>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</si>
  <si>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</si>
  <si>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</si>
  <si>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</si>
  <si>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</si>
  <si>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</si>
  <si>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</si>
  <si>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</si>
  <si>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</si>
  <si>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</si>
  <si>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</si>
  <si>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</si>
  <si>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</si>
  <si>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</si>
  <si>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</si>
  <si>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</si>
  <si>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</si>
  <si>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</si>
  <si>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</si>
  <si>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</si>
  <si>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</si>
  <si>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</si>
  <si>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</si>
  <si>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</si>
  <si>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</si>
  <si>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</si>
  <si>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</si>
  <si>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</si>
  <si>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</si>
  <si>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</si>
  <si>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</si>
  <si>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</si>
  <si>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</si>
  <si>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</si>
  <si>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</si>
  <si>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</si>
  <si>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</si>
  <si>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</si>
  <si>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</si>
  <si>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</si>
  <si>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</si>
  <si>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</si>
  <si>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</si>
  <si>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</si>
  <si>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</si>
  <si>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</si>
  <si>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</si>
  <si>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</si>
  <si>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</si>
  <si>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</si>
  <si>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</si>
  <si>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</si>
  <si>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</si>
  <si>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</si>
  <si>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</si>
  <si>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</si>
  <si>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</si>
  <si>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</si>
  <si>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</si>
  <si>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</si>
  <si>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</si>
  <si>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</si>
  <si>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</si>
  <si>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</si>
  <si>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</si>
  <si>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</si>
  <si>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</si>
  <si>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</si>
  <si>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</si>
  <si>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</si>
  <si>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</si>
  <si>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</si>
  <si>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</si>
  <si>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</si>
  <si>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</si>
  <si>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</si>
  <si>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</si>
  <si>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</si>
  <si>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</si>
  <si>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</si>
  <si>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</si>
  <si>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</si>
  <si>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</si>
  <si>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</si>
  <si>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</si>
  <si>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</si>
  <si>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</si>
  <si>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</si>
  <si>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</si>
  <si>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</si>
  <si>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</si>
  <si>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</si>
  <si>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</si>
  <si>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</si>
  <si>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</si>
  <si>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</si>
  <si>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</si>
  <si>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</si>
  <si>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</si>
  <si>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</si>
  <si>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</si>
  <si>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</si>
  <si>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</si>
  <si>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</si>
  <si>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</si>
  <si>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</si>
  <si>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</si>
  <si>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</si>
  <si>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</si>
  <si>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</si>
  <si>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</si>
  <si>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</si>
  <si>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</si>
  <si>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</si>
  <si>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</si>
  <si>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</si>
  <si>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</si>
  <si>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</si>
  <si>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</si>
  <si>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</si>
  <si>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</si>
  <si>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</si>
  <si>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</si>
  <si>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</si>
  <si>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</si>
  <si>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</si>
  <si>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</si>
  <si>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</si>
  <si>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</si>
  <si>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</si>
  <si>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</si>
  <si>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</si>
  <si>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</si>
  <si>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</si>
  <si>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</si>
  <si>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</si>
  <si>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</si>
  <si>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</si>
  <si>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</si>
  <si>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</si>
  <si>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</si>
  <si>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</si>
  <si>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</si>
  <si>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</si>
  <si>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</si>
  <si>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</si>
  <si>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</si>
  <si>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</si>
  <si>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</si>
  <si>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</si>
  <si>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</si>
  <si>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</si>
  <si>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</si>
  <si>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</si>
  <si>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</si>
  <si>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</si>
  <si>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</si>
  <si>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</si>
  <si>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</si>
  <si>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</si>
  <si>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</si>
  <si>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</si>
  <si>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</si>
  <si>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</si>
  <si>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</si>
  <si>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</si>
  <si>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</si>
  <si>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</si>
  <si>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</si>
  <si>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</si>
  <si>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</si>
  <si>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</si>
  <si>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</si>
  <si>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</si>
  <si>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</si>
  <si>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</si>
  <si>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</si>
  <si>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</si>
  <si>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</si>
  <si>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</si>
  <si>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</si>
  <si>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</si>
  <si>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</si>
  <si>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</si>
  <si>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</si>
  <si>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</si>
  <si>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</si>
  <si>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</si>
  <si>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</si>
  <si>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</si>
  <si>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</si>
  <si>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</si>
  <si>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</si>
  <si>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</si>
  <si>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</si>
  <si>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</si>
  <si>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</si>
  <si>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</si>
  <si>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</si>
  <si>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</si>
  <si>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</si>
  <si>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</si>
  <si>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</si>
  <si>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</si>
  <si>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</si>
  <si>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</si>
  <si>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</si>
  <si>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</si>
  <si>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</si>
  <si>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</si>
  <si>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</si>
  <si>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</si>
  <si>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</si>
  <si>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</si>
  <si>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</si>
  <si>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</si>
  <si>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</si>
  <si>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</si>
  <si>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</si>
  <si>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</si>
  <si>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</si>
  <si>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</si>
  <si>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</si>
  <si>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</si>
  <si>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</si>
  <si>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</si>
  <si>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</si>
  <si>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</si>
  <si>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</si>
  <si>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</si>
  <si>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</si>
  <si>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</si>
  <si>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</si>
  <si>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</si>
  <si>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</si>
  <si>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</si>
  <si>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</si>
  <si>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</si>
  <si>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</si>
  <si>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</si>
  <si>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</si>
  <si>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</si>
  <si>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</si>
  <si>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</si>
  <si>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</si>
  <si>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</si>
  <si>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</si>
  <si>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</si>
  <si>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</si>
  <si>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</si>
  <si>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</si>
  <si>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</si>
  <si>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</si>
  <si>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</si>
  <si>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</si>
  <si>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</si>
  <si>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</si>
  <si>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</si>
  <si>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</si>
  <si>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</si>
  <si>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</si>
  <si>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</si>
  <si>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</si>
  <si>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</si>
  <si>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</si>
  <si>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</si>
  <si>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</si>
  <si>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</si>
  <si>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</si>
  <si>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</si>
  <si>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</si>
  <si>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</si>
  <si>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</si>
  <si>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</si>
  <si>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</si>
  <si>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</si>
  <si>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</si>
  <si>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</si>
  <si>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</si>
  <si>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</si>
  <si>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</si>
  <si>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</si>
  <si>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</si>
  <si>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</si>
  <si>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</si>
  <si>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</si>
  <si>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</si>
  <si>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</si>
  <si>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</si>
  <si>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</si>
  <si>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</si>
  <si>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</si>
  <si>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</si>
  <si>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</si>
  <si>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</si>
  <si>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</si>
  <si>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</si>
  <si>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</si>
  <si>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</si>
  <si>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</si>
  <si>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</si>
  <si>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</si>
  <si>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</si>
  <si>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</si>
  <si>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</si>
  <si>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</si>
  <si>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</si>
  <si>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</si>
  <si>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</si>
  <si>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</si>
  <si>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</si>
  <si>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</si>
  <si>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</si>
  <si>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</si>
  <si>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</si>
  <si>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</si>
  <si>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</si>
  <si>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</si>
  <si>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</si>
  <si>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</si>
  <si>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</si>
  <si>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</si>
  <si>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</si>
  <si>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</si>
  <si>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</si>
  <si>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</si>
  <si>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</si>
  <si>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</si>
  <si>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</si>
  <si>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</si>
  <si>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</si>
  <si>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</si>
  <si>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</si>
  <si>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</si>
  <si>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</si>
  <si>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</si>
  <si>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</si>
  <si>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</si>
  <si>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</si>
  <si>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</si>
  <si>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</si>
  <si>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</si>
  <si>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</si>
  <si>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</si>
  <si>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</si>
  <si>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</si>
  <si>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</si>
  <si>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</si>
  <si>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</si>
  <si>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</si>
  <si>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</si>
  <si>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</si>
  <si>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</si>
  <si>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</si>
  <si>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</si>
  <si>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</si>
  <si>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</si>
  <si>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</si>
  <si>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</si>
  <si>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</si>
  <si>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</si>
  <si>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</si>
  <si>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</si>
  <si>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</si>
  <si>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</si>
  <si>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</si>
  <si>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</si>
  <si>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</si>
  <si>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</si>
  <si>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</si>
  <si>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</si>
  <si>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</si>
  <si>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</si>
  <si>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</si>
  <si>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</si>
  <si>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</si>
  <si>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</si>
  <si>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</si>
  <si>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</si>
  <si>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</si>
  <si>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</si>
  <si>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</si>
  <si>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</si>
  <si>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</si>
  <si>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</si>
  <si>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</si>
  <si>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</si>
  <si>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</si>
  <si>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</si>
  <si>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</si>
  <si>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</si>
  <si>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</si>
  <si>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</si>
  <si>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</si>
  <si>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</si>
  <si>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</si>
  <si>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</si>
  <si>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</si>
  <si>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</si>
  <si>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</si>
  <si>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</si>
  <si>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</si>
  <si>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</si>
  <si>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</si>
  <si>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</si>
  <si>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</si>
  <si>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</si>
  <si>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</si>
  <si>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</si>
  <si>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</si>
  <si>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</si>
  <si>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</si>
  <si>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</si>
  <si>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</si>
  <si>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</si>
  <si>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</si>
  <si>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</si>
  <si>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</si>
  <si>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</si>
  <si>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</si>
  <si>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</si>
  <si>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</si>
  <si>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</si>
  <si>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</si>
  <si>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</si>
  <si>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</si>
  <si>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</si>
  <si>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</si>
  <si>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</si>
  <si>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</si>
  <si>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</si>
  <si>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</si>
  <si>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</si>
  <si>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</si>
  <si>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</si>
  <si>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</si>
  <si>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</si>
  <si>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</si>
  <si>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</si>
  <si>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</si>
  <si>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</si>
  <si>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</si>
  <si>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</si>
  <si>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</si>
  <si>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</si>
  <si>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</si>
  <si>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</si>
  <si>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</si>
  <si>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</si>
  <si>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</si>
  <si>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</si>
  <si>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</si>
  <si>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</si>
  <si>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</si>
  <si>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</si>
  <si>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</si>
  <si>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</si>
  <si>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</si>
  <si>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</si>
  <si>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</si>
  <si>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</si>
  <si>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</si>
  <si>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</si>
  <si>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</si>
  <si>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</si>
  <si>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</si>
  <si>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</si>
  <si>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</si>
  <si>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</si>
  <si>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</si>
  <si>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</si>
  <si>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</si>
  <si>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</si>
  <si>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</si>
  <si>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</si>
  <si>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</si>
  <si>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</si>
  <si>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</si>
  <si>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</si>
  <si>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</si>
  <si>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</si>
  <si>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</si>
  <si>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</si>
  <si>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</si>
  <si>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</si>
  <si>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</si>
  <si>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</si>
  <si>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</si>
  <si>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</si>
  <si>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</si>
  <si>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</si>
  <si>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</si>
  <si>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</si>
  <si>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</si>
  <si>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</si>
  <si>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</si>
  <si>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</si>
  <si>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</si>
  <si>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</si>
  <si>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</si>
  <si>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</si>
  <si>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</si>
  <si>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</si>
  <si>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</si>
  <si>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</si>
  <si>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</si>
  <si>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</si>
  <si>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</si>
  <si>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</si>
  <si>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</si>
  <si>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</si>
  <si>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</si>
  <si>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</si>
  <si>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</si>
  <si>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</si>
  <si>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</si>
  <si>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</si>
  <si>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</si>
  <si>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</si>
  <si>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</si>
  <si>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</si>
  <si>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</si>
  <si>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</si>
  <si>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</si>
  <si>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</si>
  <si>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</si>
  <si>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</si>
  <si>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</si>
  <si>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</si>
  <si>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</si>
  <si>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</si>
  <si>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</si>
  <si>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</si>
  <si>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</si>
  <si>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</si>
  <si>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</si>
  <si>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</si>
  <si>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</si>
  <si>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</si>
  <si>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</si>
  <si>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</si>
  <si>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</si>
  <si>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</si>
  <si>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</si>
  <si>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</si>
  <si>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</si>
  <si>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</si>
  <si>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</si>
  <si>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</si>
  <si>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</si>
  <si>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</si>
  <si>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</si>
  <si>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</si>
  <si>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</si>
  <si>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</si>
  <si>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</si>
  <si>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</si>
  <si>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</si>
  <si>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</si>
  <si>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</si>
  <si>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</si>
  <si>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</si>
  <si>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</si>
  <si>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</si>
  <si>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</si>
  <si>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</si>
  <si>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</si>
  <si>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</si>
  <si>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</si>
  <si>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</si>
  <si>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</si>
  <si>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</si>
  <si>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</si>
  <si>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</si>
  <si>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</si>
  <si>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</si>
  <si>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</si>
  <si>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</si>
  <si>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</si>
  <si>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</si>
  <si>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</si>
  <si>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</si>
  <si>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</si>
  <si>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</si>
  <si>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</si>
  <si>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</si>
  <si>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</si>
  <si>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</si>
  <si>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</si>
  <si>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</si>
  <si>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</si>
  <si>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</si>
  <si>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</si>
  <si>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</si>
  <si>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</si>
  <si>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</si>
  <si>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</si>
  <si>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</si>
  <si>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</si>
  <si>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</si>
  <si>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</si>
  <si>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</si>
  <si>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</si>
  <si>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</si>
  <si>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</si>
  <si>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</si>
  <si>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</si>
  <si>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</si>
  <si>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</si>
  <si>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</si>
  <si>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</si>
  <si>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</si>
  <si>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</si>
  <si>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</si>
  <si>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</si>
  <si>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</si>
  <si>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</si>
  <si>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</si>
  <si>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</si>
  <si>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</si>
  <si>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</si>
  <si>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</si>
  <si>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</si>
  <si>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</si>
  <si>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</si>
  <si>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</si>
  <si>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</si>
  <si>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</si>
  <si>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</si>
  <si>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</si>
  <si>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</si>
  <si>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</si>
  <si>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</si>
  <si>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</si>
  <si>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</si>
  <si>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</si>
  <si>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</si>
  <si>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</si>
  <si>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</si>
  <si>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</si>
  <si>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</si>
  <si>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</si>
  <si>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</si>
  <si>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</si>
  <si>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</si>
  <si>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</si>
  <si>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</si>
  <si>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</si>
  <si>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</si>
  <si>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</si>
  <si>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</si>
  <si>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</si>
  <si>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</si>
  <si>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</si>
  <si>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</si>
  <si>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</si>
  <si>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</si>
  <si>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</si>
  <si>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</si>
  <si>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</si>
  <si>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</si>
  <si>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</si>
  <si>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</si>
  <si>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</si>
  <si>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</si>
  <si>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</si>
  <si>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</si>
  <si>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</si>
  <si>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</si>
  <si>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</si>
  <si>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</si>
  <si>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</si>
  <si>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</si>
  <si>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</si>
  <si>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</si>
  <si>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</si>
  <si>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</si>
  <si>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</si>
  <si>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</si>
  <si>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</si>
  <si>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</si>
  <si>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</si>
  <si>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</si>
  <si>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</si>
  <si>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</si>
  <si>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</si>
  <si>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</si>
  <si>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</si>
  <si>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</si>
  <si>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</si>
  <si>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</si>
  <si>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</si>
  <si>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</si>
  <si>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</si>
  <si>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</si>
  <si>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</si>
  <si>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</si>
  <si>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</si>
  <si>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</si>
  <si>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</si>
  <si>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</si>
  <si>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</si>
  <si>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</si>
  <si>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</si>
  <si>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</si>
  <si>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</si>
  <si>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</si>
  <si>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</si>
  <si>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</si>
  <si>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</si>
  <si>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</si>
  <si>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</si>
  <si>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</si>
  <si>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</si>
  <si>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</si>
  <si>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</si>
  <si>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</si>
  <si>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</si>
  <si>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</si>
  <si>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</si>
  <si>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</si>
  <si>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</si>
  <si>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</si>
  <si>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</si>
  <si>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</si>
  <si>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</si>
  <si>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</si>
  <si>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</si>
  <si>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</si>
  <si>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</si>
  <si>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</si>
  <si>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</si>
  <si>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</si>
  <si>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</si>
  <si>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</si>
  <si>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</si>
  <si>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</si>
  <si>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</si>
  <si>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</si>
  <si>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</si>
  <si>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</si>
  <si>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</si>
  <si>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</si>
  <si>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</si>
  <si>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</si>
  <si>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</si>
  <si>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</si>
  <si>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</si>
  <si>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</si>
  <si>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</si>
  <si>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</si>
  <si>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</si>
  <si>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</si>
  <si>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</si>
  <si>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</si>
  <si>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</si>
  <si>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</si>
  <si>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</si>
  <si>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</si>
  <si>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</si>
  <si>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</si>
  <si>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</si>
  <si>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</si>
  <si>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</si>
  <si>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</si>
  <si>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</si>
  <si>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</si>
  <si>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</si>
  <si>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</si>
  <si>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</si>
  <si>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</si>
  <si>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</si>
  <si>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</si>
  <si>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</si>
  <si>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</si>
  <si>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</si>
  <si>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</si>
  <si>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</si>
  <si>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</si>
  <si>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</si>
  <si>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</si>
  <si>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</si>
  <si>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</si>
  <si>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</si>
  <si>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</si>
  <si>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</si>
  <si>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</si>
  <si>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</si>
  <si>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</si>
  <si>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</si>
  <si>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</si>
  <si>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</si>
  <si>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</si>
  <si>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</si>
  <si>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</si>
  <si>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</si>
  <si>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</si>
  <si>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</si>
  <si>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</si>
  <si>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</si>
  <si>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</si>
  <si>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</si>
  <si>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</si>
  <si>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</si>
  <si>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</si>
  <si>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</si>
  <si>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</si>
  <si>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</si>
  <si>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</si>
  <si>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</si>
  <si>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</si>
  <si>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</si>
  <si>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</si>
  <si>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</si>
  <si>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</si>
  <si>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</si>
  <si>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</si>
  <si>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</si>
  <si>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</si>
  <si>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</si>
  <si>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</si>
  <si>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</si>
  <si>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</si>
  <si>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</si>
  <si>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</si>
  <si>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</si>
  <si>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</si>
  <si>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</si>
  <si>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</si>
  <si>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</si>
  <si>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</si>
  <si>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</si>
  <si>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</si>
  <si>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</si>
  <si>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</si>
  <si>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</si>
  <si>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</si>
  <si>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</si>
  <si>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</si>
  <si>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</si>
  <si>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</si>
  <si>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</si>
  <si>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</si>
  <si>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</si>
  <si>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</si>
  <si>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</si>
  <si>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</si>
  <si>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</si>
  <si>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</si>
  <si>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</si>
  <si>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</si>
  <si>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</si>
  <si>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</si>
  <si>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</si>
  <si>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</si>
  <si>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</si>
  <si>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</si>
  <si>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</si>
  <si>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</si>
  <si>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</si>
  <si>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</si>
  <si>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</si>
  <si>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</si>
  <si>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</si>
  <si>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</si>
  <si>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</si>
  <si>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</si>
  <si>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</si>
  <si>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</si>
  <si>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</si>
  <si>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</si>
  <si>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</si>
  <si>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</si>
  <si>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</si>
  <si>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</si>
  <si>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</si>
  <si>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</si>
  <si>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</si>
  <si>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</si>
  <si>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</si>
  <si>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</si>
  <si>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</si>
  <si>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</si>
  <si>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</si>
  <si>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</si>
  <si>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</si>
  <si>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</si>
  <si>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</si>
  <si>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</si>
  <si>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</si>
  <si>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</si>
  <si>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</si>
  <si>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</si>
  <si>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</si>
  <si>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</si>
  <si>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</si>
  <si>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</si>
  <si>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</si>
  <si>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</si>
  <si>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</si>
  <si>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</si>
  <si>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</si>
  <si>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</si>
  <si>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</si>
  <si>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</si>
  <si>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</si>
  <si>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</si>
  <si>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</si>
  <si>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</si>
  <si>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</si>
  <si>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</si>
  <si>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</si>
  <si>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</si>
  <si>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</si>
  <si>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</si>
  <si>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</si>
  <si>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</si>
  <si>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</si>
  <si>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</si>
  <si>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</si>
  <si>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</si>
  <si>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</si>
  <si>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</si>
  <si>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</si>
  <si>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</si>
  <si>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</si>
  <si>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</si>
  <si>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</si>
  <si>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</si>
  <si>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</si>
  <si>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</si>
  <si>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</si>
  <si>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</si>
  <si>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</si>
  <si>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</si>
  <si>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</si>
  <si>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</si>
  <si>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</si>
  <si>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</si>
  <si>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</si>
  <si>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</si>
  <si>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</si>
  <si>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</si>
  <si>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</si>
  <si>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</si>
  <si>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</si>
  <si>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</si>
  <si>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</si>
  <si>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</si>
  <si>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</si>
  <si>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</si>
  <si>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</si>
  <si>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</si>
  <si>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</si>
  <si>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</si>
  <si>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</si>
  <si>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</si>
  <si>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</si>
  <si>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</si>
  <si>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</si>
  <si>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</si>
  <si>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</si>
  <si>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</si>
  <si>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</si>
  <si>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</si>
  <si>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</si>
  <si>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</si>
  <si>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</si>
  <si>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</si>
  <si>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</si>
  <si>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</si>
  <si>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</si>
  <si>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</si>
  <si>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</si>
  <si>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</si>
  <si>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</si>
  <si>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</si>
  <si>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</si>
  <si>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</si>
  <si>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</si>
  <si>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</si>
  <si>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</si>
  <si>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</si>
  <si>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</si>
  <si>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</si>
  <si>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</si>
  <si>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</si>
  <si>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</si>
  <si>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</si>
  <si>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</si>
  <si>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</si>
  <si>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</si>
  <si>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</si>
  <si>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</si>
  <si>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</si>
  <si>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</si>
  <si>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</si>
  <si>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</si>
  <si>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</si>
  <si>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</si>
  <si>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</si>
  <si>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</si>
  <si>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</si>
  <si>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</si>
  <si>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</si>
  <si>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</si>
  <si>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</si>
  <si>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</si>
  <si>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</si>
  <si>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</si>
  <si>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</si>
  <si>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</si>
  <si>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</si>
  <si>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</si>
  <si>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</si>
  <si>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</si>
  <si>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</si>
  <si>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</si>
  <si>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</si>
  <si>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</si>
  <si>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</si>
  <si>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</si>
  <si>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</si>
  <si>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</si>
  <si>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</si>
  <si>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</si>
  <si>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</si>
  <si>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</si>
  <si>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</si>
  <si>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</si>
  <si>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</si>
  <si>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</si>
  <si>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</si>
  <si>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</si>
  <si>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</si>
  <si>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</si>
  <si>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</si>
  <si>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</si>
  <si>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</si>
  <si>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</si>
  <si>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</si>
  <si>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</si>
  <si>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</si>
  <si>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</si>
  <si>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</si>
  <si>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</si>
  <si>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</si>
  <si>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</si>
  <si>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</si>
  <si>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</si>
  <si>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</si>
  <si>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</si>
  <si>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</si>
  <si>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</si>
  <si>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</si>
  <si>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</si>
  <si>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</si>
  <si>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</si>
  <si>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</si>
  <si>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</si>
  <si>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</si>
  <si>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</si>
  <si>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</si>
  <si>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</si>
  <si>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</si>
  <si>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</si>
  <si>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</si>
  <si>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</si>
  <si>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</si>
  <si>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</si>
  <si>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</si>
  <si>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</si>
  <si>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</si>
  <si>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</si>
  <si>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</si>
  <si>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</si>
  <si>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</si>
  <si>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</si>
  <si>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</si>
  <si>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</si>
  <si>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</si>
  <si>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</si>
  <si>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</si>
  <si>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</si>
  <si>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</si>
  <si>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</si>
  <si>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</si>
  <si>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</si>
  <si>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</si>
  <si>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</si>
  <si>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</si>
  <si>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</si>
  <si>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</si>
  <si>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</si>
  <si>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</si>
  <si>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</si>
  <si>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</si>
  <si>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</si>
  <si>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</si>
  <si>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</si>
  <si>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</si>
  <si>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</si>
  <si>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</si>
  <si>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</si>
  <si>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</si>
  <si>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</si>
  <si>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</si>
  <si>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</si>
  <si>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</si>
  <si>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</si>
  <si>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</si>
  <si>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</si>
  <si>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</si>
  <si>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</si>
  <si>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</si>
  <si>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</si>
  <si>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</si>
  <si>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</si>
  <si>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</si>
  <si>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</si>
  <si>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</si>
  <si>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</si>
  <si>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</si>
  <si>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</si>
  <si>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</si>
  <si>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</si>
  <si>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</si>
  <si>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</si>
  <si>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</si>
  <si>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</si>
  <si>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</si>
  <si>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</si>
  <si>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</si>
  <si>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</si>
  <si>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</si>
  <si>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</si>
  <si>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</si>
  <si>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</si>
  <si>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</si>
  <si>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</si>
  <si>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</si>
  <si>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</si>
  <si>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</si>
  <si>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</si>
  <si>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</si>
  <si>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</si>
  <si>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</si>
  <si>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</si>
  <si>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</si>
  <si>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</si>
  <si>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</si>
  <si>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</si>
  <si>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</si>
  <si>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</si>
  <si>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</si>
  <si>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</si>
  <si>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</si>
  <si>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</si>
  <si>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</si>
  <si>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</si>
  <si>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</si>
  <si>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</si>
  <si>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</si>
  <si>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</si>
  <si>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</si>
  <si>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</si>
  <si>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</si>
  <si>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</si>
  <si>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</si>
  <si>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</si>
  <si>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</si>
  <si>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</si>
  <si>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</si>
  <si>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</si>
  <si>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</si>
  <si>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</si>
  <si>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</si>
  <si>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</si>
  <si>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</si>
  <si>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</si>
  <si>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</si>
  <si>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</si>
  <si>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</si>
  <si>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</si>
  <si>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</si>
  <si>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</si>
  <si>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</si>
  <si>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</si>
  <si>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</si>
  <si>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</si>
  <si>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</si>
  <si>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</si>
  <si>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</si>
  <si>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</si>
  <si>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</si>
  <si>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</si>
  <si>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</si>
  <si>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</si>
  <si>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</si>
  <si>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</si>
  <si>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</si>
  <si>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</si>
  <si>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</si>
  <si>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</si>
  <si>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</si>
  <si>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</si>
  <si>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</si>
  <si>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</si>
  <si>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</si>
  <si>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</si>
  <si>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</si>
  <si>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</si>
  <si>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</si>
  <si>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</si>
  <si>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</si>
  <si>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</si>
  <si>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</si>
  <si>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</si>
  <si>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</si>
  <si>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</si>
  <si>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</si>
  <si>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</si>
  <si>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</si>
  <si>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</si>
  <si>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</si>
  <si>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</si>
  <si>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</si>
  <si>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</si>
  <si>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</si>
  <si>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</si>
  <si>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</si>
  <si>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</si>
  <si>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</si>
  <si>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</si>
  <si>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</si>
  <si>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</si>
  <si>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</si>
  <si>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</si>
  <si>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</si>
  <si>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</si>
  <si>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</si>
  <si>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</si>
  <si>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</si>
  <si>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</si>
  <si>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</si>
  <si>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</si>
  <si>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</si>
  <si>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</si>
  <si>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</si>
  <si>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</si>
  <si>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</si>
  <si>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</si>
  <si>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</si>
  <si>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</si>
  <si>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</si>
  <si>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</si>
  <si>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</si>
  <si>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</si>
  <si>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</si>
  <si>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</si>
  <si>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</si>
  <si>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</si>
  <si>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</si>
  <si>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</si>
  <si>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</si>
  <si>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</si>
  <si>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</si>
  <si>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</si>
  <si>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</si>
  <si>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</si>
  <si>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</si>
  <si>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</si>
  <si>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</si>
  <si>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</si>
  <si>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</si>
  <si>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</si>
  <si>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</si>
  <si>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</si>
  <si>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</si>
  <si>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</si>
  <si>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</si>
  <si>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</si>
  <si>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</si>
  <si>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</si>
  <si>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</si>
  <si>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</si>
  <si>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</si>
  <si>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</si>
  <si>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</si>
  <si>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</si>
  <si>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</si>
  <si>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</si>
  <si>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</si>
  <si>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</si>
  <si>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</si>
  <si>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</si>
  <si>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</si>
  <si>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</si>
  <si>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</si>
  <si>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</si>
  <si>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</si>
  <si>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</si>
  <si>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</si>
  <si>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</si>
  <si>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</si>
  <si>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</si>
  <si>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</si>
  <si>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</si>
  <si>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</si>
  <si>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</si>
  <si>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</si>
  <si>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</si>
  <si>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</si>
  <si>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</si>
  <si>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</si>
  <si>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</si>
  <si>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</si>
  <si>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</si>
  <si>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</si>
  <si>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</si>
  <si>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</si>
  <si>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</si>
  <si>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</si>
  <si>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</si>
  <si>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</si>
  <si>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</si>
  <si>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</si>
  <si>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</si>
  <si>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</si>
  <si>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</si>
  <si>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</si>
  <si>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</si>
  <si>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</si>
  <si>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</si>
  <si>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</si>
  <si>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</si>
  <si>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</si>
  <si>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</si>
  <si>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</si>
  <si>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</si>
  <si>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</si>
  <si>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</si>
  <si>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</si>
  <si>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</si>
  <si>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</si>
  <si>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</si>
  <si>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</si>
  <si>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</si>
  <si>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</si>
  <si>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</si>
  <si>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</si>
  <si>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</si>
  <si>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</si>
  <si>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</si>
  <si>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</si>
  <si>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</si>
  <si>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</si>
  <si>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</si>
  <si>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</si>
  <si>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</si>
  <si>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</si>
  <si>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</si>
  <si>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</si>
  <si>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</si>
  <si>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</si>
  <si>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</si>
  <si>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</si>
  <si>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</si>
  <si>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</si>
  <si>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</si>
  <si>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</si>
  <si>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</si>
  <si>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</si>
  <si>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</si>
  <si>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</si>
  <si>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</si>
  <si>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</si>
  <si>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</si>
  <si>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</si>
  <si>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</si>
  <si>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</si>
  <si>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</si>
  <si>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</si>
  <si>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</si>
  <si>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</si>
  <si>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</si>
  <si>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</si>
  <si>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</si>
  <si>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</si>
  <si>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</si>
  <si>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</si>
  <si>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</si>
  <si>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</si>
  <si>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</si>
  <si>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</si>
  <si>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</si>
  <si>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</si>
  <si>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</si>
  <si>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</si>
  <si>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</si>
  <si>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</si>
  <si>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</si>
  <si>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</si>
  <si>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</si>
  <si>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</si>
  <si>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</si>
  <si>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</si>
  <si>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</si>
  <si>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</si>
  <si>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</si>
  <si>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</si>
  <si>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</si>
  <si>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</si>
  <si>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</si>
  <si>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</si>
  <si>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</si>
  <si>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</si>
  <si>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</si>
  <si>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</si>
  <si>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</si>
  <si>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</si>
  <si>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</si>
  <si>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</si>
  <si>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</si>
  <si>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</si>
  <si>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</si>
  <si>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</si>
  <si>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</si>
  <si>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</si>
  <si>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</si>
  <si>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</si>
  <si>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</si>
  <si>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</si>
  <si>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</si>
  <si>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</si>
  <si>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</si>
  <si>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</si>
  <si>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</si>
  <si>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</si>
  <si>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</si>
  <si>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</si>
  <si>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</si>
  <si>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</si>
  <si>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</si>
  <si>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</si>
  <si>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</si>
  <si>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</si>
  <si>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</si>
  <si>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</si>
  <si>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</si>
  <si>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</si>
  <si>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</si>
  <si>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</si>
  <si>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</si>
  <si>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</si>
  <si>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</si>
  <si>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</si>
  <si>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</si>
  <si>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</si>
  <si>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</si>
  <si>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</si>
  <si>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</si>
  <si>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</si>
  <si>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</si>
  <si>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</si>
  <si>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</si>
  <si>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</si>
  <si>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</si>
  <si>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</si>
  <si>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</si>
  <si>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</si>
  <si>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</si>
  <si>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</si>
  <si>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</si>
  <si>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</si>
  <si>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</si>
  <si>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</si>
  <si>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</si>
  <si>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</si>
  <si>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</si>
  <si>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</si>
  <si>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</si>
  <si>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</si>
  <si>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</si>
  <si>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</si>
  <si>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</si>
  <si>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</si>
  <si>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</si>
  <si>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</si>
  <si>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</si>
  <si>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</si>
  <si>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</si>
  <si>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</si>
  <si>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</si>
  <si>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</si>
  <si>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</si>
  <si>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</si>
  <si>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</si>
  <si>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</si>
  <si>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</si>
  <si>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</si>
  <si>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</si>
  <si>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</si>
  <si>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</si>
  <si>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</si>
  <si>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</si>
  <si>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</si>
  <si>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</si>
  <si>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</si>
  <si>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</si>
  <si>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</si>
  <si>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</si>
  <si>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</si>
  <si>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</si>
  <si>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</si>
  <si>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</si>
  <si>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</si>
  <si>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</si>
  <si>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</si>
  <si>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</si>
  <si>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</si>
  <si>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</si>
  <si>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</si>
  <si>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</si>
  <si>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</si>
  <si>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</si>
  <si>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</si>
  <si>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</si>
  <si>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</si>
  <si>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</si>
  <si>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</si>
  <si>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</si>
  <si>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</si>
  <si>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</si>
  <si>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</si>
  <si>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</si>
  <si>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</si>
  <si>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</si>
  <si>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</si>
  <si>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</si>
  <si>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</si>
  <si>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</si>
  <si>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</si>
  <si>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</si>
  <si>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</si>
  <si>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</si>
  <si>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</si>
  <si>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</si>
  <si>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</si>
  <si>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</si>
  <si>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</si>
  <si>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</si>
  <si>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</si>
  <si>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</si>
  <si>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</si>
  <si>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</si>
  <si>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</si>
  <si>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</si>
  <si>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</si>
  <si>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</si>
  <si>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</si>
  <si>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</si>
  <si>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</si>
  <si>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</si>
  <si>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</si>
  <si>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</si>
  <si>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</si>
  <si>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</si>
  <si>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</si>
  <si>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</si>
  <si>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</si>
  <si>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</si>
  <si>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</si>
  <si>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</si>
  <si>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</si>
  <si>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</si>
  <si>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</si>
  <si>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</si>
  <si>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</si>
  <si>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</si>
  <si>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</si>
  <si>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</si>
  <si>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</si>
  <si>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</si>
  <si>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</si>
  <si>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</si>
  <si>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</si>
  <si>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</si>
  <si>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</si>
  <si>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</si>
  <si>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</si>
  <si>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</si>
  <si>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</si>
  <si>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</si>
  <si>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</si>
  <si>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</si>
  <si>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</si>
  <si>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</si>
  <si>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</si>
  <si>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</si>
  <si>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</si>
  <si>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</si>
  <si>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</si>
  <si>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</si>
  <si>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</si>
  <si>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</si>
  <si>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</si>
  <si>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</si>
  <si>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</si>
  <si>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</si>
  <si>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</si>
  <si>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</si>
  <si>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</si>
  <si>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</si>
  <si>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</si>
  <si>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</si>
  <si>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</si>
  <si>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</si>
  <si>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</si>
  <si>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</si>
  <si>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</si>
  <si>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</si>
  <si>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</si>
  <si>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</si>
  <si>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</si>
  <si>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</si>
  <si>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</si>
  <si>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</si>
  <si>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</si>
  <si>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</si>
  <si>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</si>
  <si>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</si>
  <si>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</si>
  <si>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</si>
  <si>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</si>
  <si>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</si>
  <si>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</si>
  <si>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</si>
  <si>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</si>
  <si>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</si>
  <si>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</si>
  <si>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</si>
  <si>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</si>
  <si>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</si>
  <si>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</si>
  <si>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</si>
  <si>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</si>
  <si>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</si>
  <si>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</si>
  <si>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</si>
  <si>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</si>
  <si>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</si>
  <si>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</si>
  <si>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</si>
  <si>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</si>
  <si>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</si>
  <si>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</si>
  <si>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</si>
  <si>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</si>
  <si>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</si>
  <si>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</si>
  <si>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</si>
  <si>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</si>
  <si>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</si>
  <si>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</si>
  <si>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</si>
  <si>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</si>
  <si>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</si>
  <si>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</si>
  <si>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</si>
  <si>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</si>
  <si>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</si>
  <si>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</si>
  <si>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</si>
  <si>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</si>
  <si>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</si>
  <si>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</si>
  <si>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</si>
  <si>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</si>
  <si>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</si>
  <si>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</si>
  <si>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</si>
  <si>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</si>
  <si>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</si>
  <si>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</si>
  <si>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</si>
  <si>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</si>
  <si>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</si>
  <si>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</si>
  <si>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</si>
  <si>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</si>
  <si>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</si>
  <si>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</si>
  <si>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</si>
  <si>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</si>
  <si>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</si>
  <si>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</si>
  <si>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</si>
  <si>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</si>
  <si>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</si>
  <si>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</si>
  <si>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</si>
  <si>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</si>
  <si>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</si>
  <si>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</si>
  <si>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</si>
  <si>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</si>
  <si>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</si>
  <si>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</si>
  <si>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</si>
  <si>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</si>
  <si>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</si>
  <si>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</si>
  <si>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</si>
  <si>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</si>
  <si>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</si>
  <si>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</si>
  <si>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</si>
  <si>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</si>
  <si>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</si>
  <si>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</si>
  <si>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</si>
  <si>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</si>
  <si>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</si>
  <si>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</si>
  <si>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</si>
  <si>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</si>
  <si>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</si>
  <si>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</si>
  <si>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</si>
  <si>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</si>
  <si>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</si>
  <si>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</si>
  <si>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</si>
  <si>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</si>
  <si>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</si>
  <si>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</si>
  <si>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</si>
  <si>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</si>
  <si>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</si>
  <si>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</si>
  <si>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</si>
  <si>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</si>
  <si>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</si>
  <si>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</si>
  <si>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</si>
  <si>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</si>
  <si>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</si>
  <si>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</si>
  <si>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</si>
  <si>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</si>
  <si>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</si>
  <si>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</si>
  <si>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</si>
  <si>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</si>
  <si>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</si>
  <si>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</si>
  <si>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</si>
  <si>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</si>
  <si>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</si>
  <si>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</si>
  <si>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</si>
  <si>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</si>
  <si>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</si>
  <si>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</si>
  <si>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</si>
  <si>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</si>
  <si>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</si>
  <si>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</si>
  <si>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</si>
  <si>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</si>
  <si>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</si>
  <si>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</si>
  <si>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</si>
  <si>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</si>
  <si>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</si>
  <si>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</si>
  <si>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</si>
  <si>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</si>
  <si>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</si>
  <si>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</si>
  <si>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</si>
  <si>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</si>
  <si>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</si>
  <si>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</si>
  <si>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</si>
  <si>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</si>
  <si>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</si>
  <si>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</si>
  <si>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</si>
  <si>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</si>
  <si>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</si>
  <si>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</si>
  <si>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</si>
  <si>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</si>
  <si>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</si>
  <si>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</si>
  <si>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</si>
  <si>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</si>
  <si>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</si>
  <si>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</si>
  <si>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</si>
  <si>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</si>
  <si>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</si>
  <si>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</si>
  <si>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</si>
  <si>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</si>
  <si>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</si>
  <si>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</si>
  <si>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</si>
  <si>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</si>
  <si>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</si>
  <si>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</si>
  <si>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</si>
  <si>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</si>
  <si>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</si>
  <si>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</si>
  <si>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</si>
  <si>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</si>
  <si>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</si>
  <si>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</si>
  <si>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</si>
  <si>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</si>
  <si>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</si>
  <si>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</si>
  <si>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</si>
  <si>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</si>
  <si>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</si>
  <si>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</si>
  <si>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</si>
  <si>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</si>
  <si>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</si>
  <si>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</si>
  <si>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</si>
  <si>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</si>
  <si>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</si>
  <si>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</si>
  <si>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</si>
  <si>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</si>
  <si>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</si>
  <si>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</si>
  <si>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</si>
  <si>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</si>
  <si>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</si>
  <si>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</si>
  <si>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</si>
  <si>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</si>
  <si>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</si>
  <si>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</si>
  <si>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</si>
  <si>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</si>
  <si>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</si>
  <si>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</si>
  <si>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</si>
  <si>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</si>
  <si>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</si>
  <si>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</si>
  <si>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</si>
  <si>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</si>
  <si>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</si>
  <si>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</si>
  <si>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</si>
  <si>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</si>
  <si>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</si>
  <si>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</si>
  <si>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</si>
  <si>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</si>
  <si>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</si>
  <si>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</si>
  <si>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</si>
  <si>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</si>
  <si>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</si>
  <si>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</si>
  <si>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</si>
  <si>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</si>
  <si>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</si>
  <si>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</si>
  <si>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</si>
  <si>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</si>
  <si>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</si>
  <si>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</si>
  <si>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</si>
  <si>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</si>
  <si>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</si>
  <si>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</si>
  <si>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</si>
  <si>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</si>
  <si>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</si>
  <si>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</si>
  <si>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</si>
  <si>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</si>
  <si>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</si>
  <si>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</si>
  <si>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</si>
  <si>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</si>
  <si>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</si>
  <si>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</si>
  <si>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</si>
  <si>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</si>
  <si>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</si>
  <si>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</si>
  <si>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</si>
  <si>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</si>
  <si>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</si>
  <si>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</si>
  <si>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</si>
  <si>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</si>
  <si>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</si>
  <si>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</si>
  <si>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</si>
  <si>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</si>
  <si>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</si>
  <si>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</si>
  <si>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</si>
  <si>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</si>
  <si>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</si>
  <si>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</si>
  <si>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</si>
  <si>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</si>
  <si>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</si>
  <si>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</si>
  <si>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</si>
  <si>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</si>
  <si>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</si>
  <si>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</si>
  <si>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</si>
  <si>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</si>
  <si>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</si>
  <si>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</si>
  <si>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</si>
  <si>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</si>
  <si>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</si>
  <si>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</si>
  <si>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</si>
  <si>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</si>
  <si>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</si>
  <si>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</si>
  <si>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</si>
  <si>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</si>
  <si>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</si>
  <si>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</si>
  <si>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</si>
  <si>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</si>
  <si>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</si>
  <si>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</si>
  <si>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</si>
  <si>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</si>
  <si>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</si>
  <si>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</si>
  <si>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</si>
  <si>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</si>
  <si>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</si>
  <si>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</si>
  <si>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</si>
  <si>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</si>
  <si>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</si>
  <si>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</si>
  <si>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</si>
  <si>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</si>
  <si>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</si>
  <si>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</si>
  <si>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</si>
  <si>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</si>
  <si>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</si>
  <si>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</si>
  <si>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</si>
  <si>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</si>
  <si>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</si>
  <si>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</si>
  <si>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</si>
  <si>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</si>
  <si>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</si>
  <si>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</si>
  <si>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</si>
  <si>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</si>
  <si>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</si>
  <si>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</si>
  <si>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</si>
  <si>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</si>
  <si>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</si>
  <si>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</si>
  <si>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</si>
  <si>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</si>
  <si>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</si>
  <si>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</si>
  <si>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</si>
  <si>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</si>
  <si>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</si>
  <si>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</si>
  <si>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</si>
  <si>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</si>
  <si>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</si>
  <si>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</si>
  <si>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</si>
  <si>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</si>
  <si>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</si>
  <si>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</si>
  <si>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</si>
  <si>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</si>
  <si>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</si>
  <si>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</si>
  <si>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</si>
  <si>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</si>
  <si>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</si>
  <si>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</si>
  <si>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</si>
  <si>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</si>
  <si>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</si>
  <si>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</si>
  <si>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</si>
  <si>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</si>
  <si>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</si>
  <si>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</si>
  <si>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</si>
  <si>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</si>
  <si>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</si>
  <si>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</si>
  <si>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</si>
  <si>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</si>
  <si>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</si>
  <si>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</si>
  <si>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</si>
  <si>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</si>
  <si>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</si>
  <si>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</si>
  <si>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</si>
  <si>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</si>
  <si>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</si>
  <si>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</si>
  <si>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</si>
  <si>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</si>
  <si>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</si>
  <si>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</si>
  <si>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</si>
  <si>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</si>
  <si>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</si>
  <si>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</si>
  <si>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</si>
  <si>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</si>
  <si>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</si>
  <si>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</si>
  <si>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</si>
  <si>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</si>
  <si>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</si>
  <si>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</si>
  <si>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</si>
  <si>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</si>
  <si>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</si>
  <si>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</si>
  <si>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</si>
  <si>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</si>
  <si>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</si>
  <si>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</si>
  <si>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</si>
  <si>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</si>
  <si>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</si>
  <si>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</si>
  <si>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</si>
  <si>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</si>
  <si>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</si>
  <si>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</si>
  <si>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</si>
  <si>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</si>
  <si>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</si>
  <si>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</si>
  <si>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</si>
  <si>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</si>
  <si>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</si>
  <si>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</si>
  <si>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</si>
  <si>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</si>
  <si>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</si>
  <si>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</si>
  <si>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</si>
  <si>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</si>
  <si>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</si>
  <si>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</si>
  <si>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</si>
  <si>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</si>
  <si>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</si>
  <si>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</si>
  <si>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</si>
  <si>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</si>
  <si>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</si>
  <si>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</si>
  <si>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</si>
  <si>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</si>
  <si>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</si>
  <si>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</si>
  <si>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</si>
  <si>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</si>
  <si>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</si>
  <si>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</si>
  <si>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</si>
  <si>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</si>
  <si>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</si>
  <si>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</si>
  <si>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</si>
  <si>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</si>
  <si>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</si>
  <si>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</si>
  <si>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</si>
  <si>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</si>
  <si>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</si>
  <si>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</si>
  <si>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</si>
  <si>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</si>
  <si>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</si>
  <si>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</si>
  <si>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</si>
  <si>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</si>
  <si>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</si>
  <si>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</si>
  <si>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</si>
  <si>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</si>
  <si>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</si>
  <si>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</si>
  <si>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</si>
  <si>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</si>
  <si>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</si>
  <si>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</si>
  <si>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</si>
  <si>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</si>
  <si>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</si>
  <si>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</si>
  <si>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</si>
  <si>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</si>
  <si>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</si>
  <si>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</si>
  <si>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</si>
  <si>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</si>
  <si>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</si>
  <si>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</si>
  <si>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</si>
  <si>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</si>
  <si>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</si>
  <si>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</si>
  <si>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</si>
  <si>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</si>
  <si>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</si>
  <si>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</si>
  <si>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</si>
  <si>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</si>
  <si>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</si>
  <si>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</si>
  <si>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</si>
  <si>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</si>
  <si>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</si>
  <si>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</si>
  <si>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</si>
  <si>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</si>
  <si>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</si>
  <si>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</si>
  <si>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</si>
  <si>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</si>
  <si>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</si>
  <si>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</si>
  <si>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</si>
  <si>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</si>
  <si>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</si>
  <si>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</si>
  <si>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</si>
  <si>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</si>
  <si>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</si>
  <si>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</si>
  <si>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</si>
  <si>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</si>
  <si>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</si>
  <si>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</si>
  <si>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</si>
  <si>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</si>
  <si>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</si>
  <si>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</si>
  <si>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</si>
  <si>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</si>
  <si>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</si>
  <si>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</si>
  <si>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</si>
  <si>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</si>
  <si>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</si>
  <si>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</si>
  <si>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</si>
  <si>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</si>
  <si>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</si>
  <si>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</si>
  <si>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</si>
  <si>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</si>
  <si>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</si>
  <si>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</si>
  <si>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</si>
  <si>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</si>
  <si>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</si>
  <si>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</si>
  <si>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</si>
  <si>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</si>
  <si>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</si>
  <si>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</si>
  <si>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</si>
  <si>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</si>
  <si>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</si>
  <si>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</si>
  <si>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</si>
  <si>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</si>
  <si>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</si>
  <si>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</si>
  <si>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</si>
  <si>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</si>
  <si>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</si>
  <si>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</si>
  <si>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</si>
  <si>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</si>
  <si>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</si>
  <si>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</si>
  <si>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</si>
  <si>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</si>
  <si>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</si>
  <si>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</si>
  <si>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</si>
  <si>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</si>
  <si>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</si>
  <si>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</si>
  <si>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</si>
  <si>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</si>
  <si>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</si>
  <si>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</si>
  <si>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</si>
  <si>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</si>
  <si>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</si>
  <si>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</si>
  <si>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</si>
  <si>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</si>
  <si>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</si>
  <si>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</si>
  <si>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</si>
  <si>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</si>
  <si>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</si>
  <si>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</si>
  <si>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</si>
  <si>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</si>
  <si>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</si>
  <si>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</si>
  <si>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</si>
  <si>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</si>
  <si>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</si>
  <si>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</si>
  <si>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</si>
  <si>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</si>
  <si>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</si>
  <si>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</si>
  <si>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</si>
  <si>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</si>
  <si>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</si>
  <si>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</si>
  <si>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</si>
  <si>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</si>
  <si>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</si>
  <si>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</si>
  <si>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</si>
  <si>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</si>
  <si>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</si>
  <si>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</si>
  <si>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</si>
  <si>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</si>
  <si>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</si>
  <si>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</si>
  <si>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</si>
  <si>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</si>
  <si>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</si>
  <si>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</si>
  <si>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</si>
  <si>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</si>
  <si>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</si>
  <si>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</si>
  <si>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</si>
  <si>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</si>
  <si>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</si>
  <si>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</si>
  <si>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</si>
  <si>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</si>
  <si>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</si>
  <si>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</si>
  <si>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</si>
  <si>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</si>
  <si>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</si>
  <si>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</si>
  <si>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</si>
  <si>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</si>
  <si>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</si>
  <si>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</si>
  <si>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</si>
  <si>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</si>
  <si>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</si>
  <si>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</si>
  <si>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</si>
  <si>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</si>
  <si>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</si>
  <si>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</si>
  <si>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</si>
  <si>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</si>
  <si>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</si>
  <si>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</si>
  <si>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</si>
  <si>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</si>
  <si>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</si>
  <si>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</si>
  <si>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</si>
  <si>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</si>
  <si>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</si>
  <si>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</si>
  <si>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</si>
  <si>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</si>
  <si>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</si>
  <si>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</si>
  <si>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</si>
  <si>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</si>
  <si>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</si>
  <si>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</si>
  <si>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</si>
  <si>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</si>
  <si>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</si>
  <si>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</si>
  <si>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</si>
  <si>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</si>
  <si>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</si>
  <si>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</si>
  <si>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</si>
  <si>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</si>
  <si>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</si>
  <si>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</si>
  <si>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</si>
  <si>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</si>
  <si>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</si>
  <si>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</si>
  <si>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</si>
  <si>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</si>
  <si>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</si>
  <si>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</si>
  <si>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</si>
  <si>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</si>
  <si>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</si>
  <si>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</si>
  <si>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</si>
  <si>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</si>
  <si>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</si>
  <si>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</si>
  <si>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</si>
  <si>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</si>
  <si>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</si>
  <si>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</si>
  <si>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</si>
  <si>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</si>
  <si>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</si>
  <si>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</si>
  <si>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</si>
  <si>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</si>
  <si>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</si>
  <si>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</si>
  <si>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</si>
  <si>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</si>
  <si>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</si>
  <si>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</si>
  <si>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</si>
  <si>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</si>
  <si>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</si>
  <si>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</si>
  <si>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</si>
  <si>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</si>
  <si>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</si>
  <si>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</si>
  <si>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</si>
  <si>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</si>
  <si>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</si>
  <si>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</si>
  <si>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</si>
  <si>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</si>
  <si>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</si>
  <si>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</si>
  <si>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</si>
  <si>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</si>
  <si>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</si>
  <si>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</si>
  <si>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</si>
  <si>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</si>
  <si>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</si>
  <si>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</si>
  <si>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</si>
  <si>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</si>
  <si>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</si>
  <si>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</si>
  <si>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</si>
  <si>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</si>
  <si>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</si>
  <si>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</si>
  <si>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</si>
  <si>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</si>
  <si>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</si>
  <si>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</si>
  <si>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</si>
  <si>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</si>
  <si>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</si>
  <si>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</si>
  <si>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</si>
  <si>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</si>
  <si>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</si>
  <si>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</si>
  <si>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</si>
  <si>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</si>
  <si>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</si>
  <si>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</si>
  <si>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</si>
  <si>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</si>
  <si>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</si>
  <si>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</si>
  <si>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</si>
  <si>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</si>
  <si>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</si>
  <si>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</si>
  <si>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</si>
  <si>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</si>
  <si>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</si>
  <si>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</si>
  <si>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</si>
  <si>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</si>
  <si>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</si>
  <si>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</si>
  <si>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</si>
  <si>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</si>
  <si>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</si>
  <si>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</si>
  <si>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</si>
  <si>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</si>
  <si>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</si>
  <si>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</si>
  <si>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</si>
  <si>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</si>
  <si>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</si>
  <si>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</si>
  <si>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</si>
  <si>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</si>
  <si>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</si>
  <si>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</si>
  <si>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</si>
  <si>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</si>
  <si>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</si>
  <si>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</si>
  <si>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</si>
  <si>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</si>
  <si>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</si>
  <si>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</si>
  <si>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</si>
  <si>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</si>
  <si>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</si>
  <si>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</si>
  <si>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</si>
  <si>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</si>
  <si>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</si>
  <si>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</si>
  <si>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</si>
  <si>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</si>
  <si>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</si>
  <si>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</si>
  <si>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</si>
  <si>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</si>
  <si>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</si>
  <si>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</si>
  <si>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</si>
  <si>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</si>
  <si>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</si>
  <si>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</si>
  <si>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</si>
  <si>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</si>
  <si>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</si>
  <si>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</si>
  <si>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</si>
  <si>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</si>
  <si>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</si>
  <si>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</si>
  <si>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</si>
  <si>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</si>
  <si>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</si>
  <si>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</si>
  <si>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</si>
  <si>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</si>
  <si>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</si>
  <si>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</si>
  <si>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</si>
  <si>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</si>
  <si>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</si>
  <si>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</si>
  <si>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</si>
  <si>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</si>
  <si>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</si>
  <si>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</si>
  <si>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</si>
  <si>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</si>
  <si>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</si>
  <si>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</si>
  <si>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</si>
  <si>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</si>
  <si>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</si>
  <si>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</si>
  <si>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</si>
  <si>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</si>
  <si>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</si>
  <si>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</si>
  <si>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</si>
  <si>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</si>
  <si>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</si>
  <si>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</si>
  <si>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</si>
  <si>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</si>
  <si>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</si>
  <si>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</si>
  <si>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</si>
  <si>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</si>
  <si>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</si>
  <si>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</si>
  <si>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</si>
  <si>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</si>
  <si>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</si>
  <si>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</si>
  <si>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</si>
  <si>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</si>
  <si>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</si>
  <si>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</si>
  <si>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</si>
  <si>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</si>
  <si>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</si>
  <si>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</si>
  <si>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</si>
  <si>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</si>
  <si>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</si>
  <si>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</si>
  <si>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</si>
  <si>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</si>
  <si>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</si>
  <si>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</si>
  <si>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</si>
  <si>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</si>
  <si>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</si>
  <si>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</si>
  <si>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</si>
  <si>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</si>
  <si>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</si>
  <si>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</si>
  <si>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</si>
  <si>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</si>
  <si>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</si>
  <si>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</si>
  <si>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</si>
  <si>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</si>
  <si>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</si>
  <si>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</si>
  <si>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</si>
  <si>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</si>
  <si>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</si>
  <si>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</si>
  <si>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</si>
  <si>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</si>
  <si>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</si>
  <si>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</si>
  <si>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</si>
  <si>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</si>
  <si>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</si>
  <si>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</si>
  <si>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</si>
  <si>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</si>
  <si>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</si>
  <si>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</si>
  <si>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</si>
  <si>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</si>
  <si>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</si>
  <si>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</si>
  <si>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</si>
  <si>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</si>
  <si>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</si>
  <si>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</si>
  <si>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</si>
  <si>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</si>
  <si>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</si>
  <si>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</si>
  <si>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</si>
  <si>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</si>
  <si>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</si>
  <si>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</si>
  <si>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</si>
  <si>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</si>
  <si>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</si>
  <si>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</si>
  <si>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</si>
  <si>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</si>
  <si>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</si>
  <si>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</si>
  <si>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</si>
  <si>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</si>
  <si>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</si>
  <si>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</si>
  <si>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</si>
  <si>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</si>
  <si>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</si>
  <si>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</si>
  <si>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</si>
  <si>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</si>
  <si>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</si>
  <si>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</si>
  <si>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</si>
  <si>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</si>
  <si>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</si>
  <si>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</si>
  <si>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</si>
  <si>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</si>
  <si>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</si>
  <si>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</si>
  <si>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</si>
  <si>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</si>
  <si>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</si>
  <si>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</si>
  <si>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</si>
  <si>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</si>
  <si>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</si>
  <si>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</si>
  <si>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</si>
  <si>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</si>
  <si>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</si>
  <si>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</si>
  <si>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</si>
  <si>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</si>
  <si>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</si>
  <si>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</si>
  <si>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</si>
  <si>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</si>
  <si>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</si>
  <si>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</si>
  <si>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</si>
  <si>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</si>
  <si>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</si>
  <si>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</si>
  <si>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</si>
  <si>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</si>
  <si>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</si>
  <si>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</si>
  <si>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</si>
  <si>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</si>
  <si>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</si>
  <si>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</si>
  <si>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</si>
  <si>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</si>
  <si>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</si>
  <si>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</si>
  <si>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</si>
  <si>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</si>
  <si>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</si>
  <si>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</si>
  <si>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</si>
  <si>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</si>
  <si>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</si>
  <si>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</si>
  <si>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</si>
  <si>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</si>
  <si>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</si>
  <si>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</si>
  <si>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</si>
  <si>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</si>
  <si>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</si>
  <si>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</si>
  <si>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</si>
  <si>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</si>
  <si>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</si>
  <si>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</si>
  <si>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</si>
  <si>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</si>
  <si>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</si>
  <si>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</si>
  <si>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</si>
  <si>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</si>
  <si>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</si>
  <si>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</si>
  <si>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</si>
  <si>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</si>
  <si>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</si>
  <si>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</si>
  <si>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</si>
  <si>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</si>
  <si>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</si>
  <si>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</si>
  <si>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</si>
  <si>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</si>
  <si>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</si>
  <si>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</si>
  <si>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</si>
  <si>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</si>
  <si>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</si>
  <si>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</si>
  <si>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</si>
  <si>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</si>
  <si>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</si>
  <si>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</si>
  <si>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</si>
  <si>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</si>
  <si>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</si>
  <si>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</si>
  <si>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</si>
  <si>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</si>
  <si>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</si>
  <si>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</si>
  <si>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</si>
  <si>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</si>
  <si>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</si>
  <si>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</si>
  <si>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</si>
  <si>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</si>
  <si>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</si>
  <si>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</si>
  <si>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</si>
  <si>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</si>
  <si>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</si>
  <si>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</si>
  <si>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</si>
  <si>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</si>
  <si>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</si>
  <si>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</si>
  <si>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</si>
  <si>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</si>
  <si>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</si>
  <si>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</si>
  <si>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</si>
  <si>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</si>
  <si>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</si>
  <si>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</si>
  <si>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</si>
  <si>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</si>
  <si>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</si>
  <si>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</si>
  <si>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</si>
  <si>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</si>
  <si>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</si>
  <si>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</si>
  <si>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</si>
  <si>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</si>
  <si>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</si>
  <si>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</si>
  <si>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</si>
  <si>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</si>
  <si>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</si>
  <si>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</si>
  <si>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</si>
  <si>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</si>
  <si>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</si>
  <si>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</si>
  <si>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</si>
  <si>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</si>
  <si>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</si>
  <si>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</si>
  <si>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</si>
  <si>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</si>
  <si>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</si>
  <si>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</si>
  <si>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</si>
  <si>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</si>
  <si>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</si>
  <si>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</si>
  <si>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</si>
  <si>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</si>
  <si>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</si>
  <si>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</si>
  <si>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</si>
  <si>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</si>
  <si>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</si>
  <si>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</si>
  <si>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</si>
  <si>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</si>
  <si>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</si>
  <si>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</si>
  <si>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</si>
  <si>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</si>
  <si>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</si>
  <si>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</si>
  <si>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</si>
  <si>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</si>
  <si>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</si>
  <si>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</si>
  <si>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</si>
  <si>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</si>
  <si>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</si>
  <si>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</si>
  <si>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</si>
  <si>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</si>
  <si>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</si>
  <si>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</si>
  <si>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</si>
  <si>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</si>
  <si>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</si>
  <si>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</si>
  <si>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</si>
  <si>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</si>
  <si>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</si>
  <si>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</si>
  <si>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</si>
  <si>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</si>
  <si>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</si>
  <si>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</si>
  <si>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</si>
  <si>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</si>
  <si>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</si>
  <si>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</si>
  <si>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</si>
  <si>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</si>
  <si>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</si>
  <si>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</si>
  <si>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</si>
  <si>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</si>
  <si>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</si>
  <si>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</si>
  <si>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</si>
  <si>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</si>
  <si>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</si>
  <si>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</si>
  <si>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</si>
  <si>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</si>
  <si>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</si>
  <si>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</si>
  <si>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</si>
  <si>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</si>
  <si>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</si>
  <si>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</si>
  <si>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</si>
  <si>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</si>
  <si>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</si>
  <si>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</si>
  <si>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</si>
  <si>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</si>
  <si>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</si>
  <si>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</si>
  <si>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</si>
  <si>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</si>
  <si>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</si>
  <si>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</si>
  <si>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</si>
  <si>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</si>
  <si>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</si>
  <si>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</si>
  <si>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</si>
  <si>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</si>
  <si>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</si>
  <si>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</si>
  <si>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</si>
  <si>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</si>
  <si>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</si>
  <si>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</si>
  <si>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</si>
  <si>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</si>
  <si>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</si>
  <si>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</si>
  <si>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</si>
  <si>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</si>
  <si>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</si>
  <si>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</si>
  <si>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</si>
  <si>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</si>
  <si>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</si>
  <si>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</si>
  <si>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</si>
  <si>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</si>
  <si>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</si>
  <si>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</si>
  <si>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</si>
  <si>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</si>
  <si>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</si>
  <si>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</si>
  <si>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</si>
  <si>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</si>
  <si>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</si>
  <si>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</si>
  <si>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</si>
  <si>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</si>
  <si>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</si>
  <si>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</si>
  <si>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</si>
  <si>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</si>
  <si>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</si>
  <si>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</si>
  <si>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</si>
  <si>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</si>
  <si>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</si>
  <si>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</si>
  <si>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</si>
  <si>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</si>
  <si>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</si>
  <si>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</si>
  <si>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</si>
  <si>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</si>
  <si>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</si>
  <si>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</si>
  <si>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</si>
  <si>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</si>
  <si>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</si>
  <si>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</si>
  <si>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</si>
  <si>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</si>
  <si>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</si>
  <si>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</si>
  <si>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</si>
  <si>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</si>
  <si>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</si>
  <si>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</si>
  <si>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</si>
  <si>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</si>
  <si>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</si>
  <si>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</si>
  <si>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</si>
  <si>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</si>
  <si>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</si>
  <si>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</si>
  <si>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</si>
  <si>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</si>
  <si>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</si>
  <si>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</si>
  <si>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</si>
  <si>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</si>
  <si>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</si>
  <si>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</si>
  <si>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</si>
  <si>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</si>
  <si>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</si>
  <si>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</si>
  <si>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</si>
  <si>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</si>
  <si>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</si>
  <si>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</si>
  <si>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</si>
  <si>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</si>
  <si>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</si>
  <si>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</si>
  <si>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</si>
  <si>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</si>
  <si>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</si>
  <si>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</si>
  <si>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</si>
  <si>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</si>
  <si>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</si>
  <si>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</si>
  <si>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</si>
  <si>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</si>
  <si>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</si>
  <si>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</si>
  <si>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</si>
  <si>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</si>
  <si>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</si>
  <si>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</si>
  <si>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</si>
  <si>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</si>
  <si>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</si>
  <si>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</si>
  <si>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</si>
  <si>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</si>
  <si>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</si>
  <si>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</si>
  <si>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</si>
  <si>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</si>
  <si>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</si>
  <si>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</si>
  <si>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</si>
  <si>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</si>
  <si>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</si>
  <si>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</si>
  <si>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</si>
  <si>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</si>
  <si>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</si>
  <si>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</si>
  <si>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</si>
  <si>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</si>
  <si>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</si>
  <si>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</si>
  <si>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</si>
  <si>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</si>
  <si>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</si>
  <si>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</si>
  <si>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</si>
  <si>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</si>
  <si>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</si>
  <si>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</si>
  <si>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</si>
  <si>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</si>
  <si>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</si>
  <si>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</si>
  <si>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</si>
  <si>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</si>
  <si>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</si>
  <si>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</si>
  <si>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</si>
  <si>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</si>
  <si>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</si>
  <si>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</si>
  <si>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</si>
  <si>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</si>
  <si>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</si>
  <si>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</si>
  <si>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</si>
  <si>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</si>
  <si>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</si>
  <si>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</si>
  <si>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</si>
  <si>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</si>
  <si>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</si>
  <si>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</si>
  <si>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</si>
  <si>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</si>
  <si>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</si>
  <si>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</si>
  <si>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</si>
  <si>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</si>
  <si>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</si>
  <si>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</si>
  <si>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</si>
  <si>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</si>
  <si>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</si>
  <si>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</si>
  <si>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</si>
  <si>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</si>
  <si>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</si>
  <si>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</si>
  <si>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</si>
  <si>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</si>
  <si>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</si>
  <si>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</si>
  <si>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</si>
  <si>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</si>
  <si>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</si>
  <si>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</si>
  <si>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</si>
  <si>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</si>
  <si>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</si>
  <si>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</si>
  <si>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</si>
  <si>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</si>
  <si>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</si>
  <si>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</si>
  <si>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</si>
  <si>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</si>
  <si>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</si>
  <si>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</si>
  <si>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</si>
  <si>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</si>
  <si>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</si>
  <si>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</si>
  <si>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</si>
  <si>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</si>
  <si>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</si>
  <si>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</si>
  <si>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</si>
  <si>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</si>
  <si>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</si>
  <si>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</si>
  <si>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</si>
  <si>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</si>
  <si>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</si>
  <si>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</si>
  <si>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</si>
  <si>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</si>
  <si>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</si>
  <si>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</si>
  <si>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</si>
  <si>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</si>
  <si>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</si>
  <si>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</si>
  <si>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</si>
  <si>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</si>
  <si>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</si>
  <si>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</si>
  <si>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</si>
  <si>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</si>
  <si>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</si>
  <si>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</si>
  <si>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</si>
  <si>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</si>
  <si>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</si>
  <si>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</si>
  <si>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</si>
  <si>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</si>
  <si>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</si>
  <si>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</si>
  <si>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</si>
  <si>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</si>
  <si>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</si>
  <si>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</si>
  <si>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</si>
  <si>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</si>
  <si>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</si>
  <si>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</si>
  <si>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</si>
  <si>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</si>
  <si>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</si>
  <si>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</si>
  <si>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</si>
  <si>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</si>
  <si>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</si>
  <si>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</si>
  <si>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</si>
  <si>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</si>
  <si>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</si>
  <si>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</si>
  <si>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</si>
  <si>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</si>
  <si>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</si>
  <si>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</si>
  <si>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</si>
  <si>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</si>
  <si>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</si>
  <si>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</si>
  <si>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</si>
  <si>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</si>
  <si>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</si>
  <si>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</si>
  <si>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</si>
  <si>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</si>
  <si>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</si>
  <si>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</si>
  <si>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</si>
  <si>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</si>
  <si>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</si>
  <si>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</si>
  <si>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</si>
  <si>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</si>
  <si>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</si>
  <si>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</si>
  <si>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</si>
  <si>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</si>
  <si>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</si>
  <si>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</si>
  <si>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</si>
  <si>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</si>
  <si>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</si>
  <si>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</si>
  <si>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</si>
  <si>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</si>
  <si>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</si>
  <si>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</si>
  <si>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</si>
  <si>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</si>
  <si>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</si>
  <si>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</si>
  <si>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</si>
  <si>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</si>
  <si>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</si>
  <si>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</si>
  <si>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</si>
  <si>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</si>
  <si>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</si>
  <si>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</si>
  <si>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</si>
  <si>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</si>
  <si>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</si>
  <si>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</si>
  <si>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</si>
  <si>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</si>
  <si>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</si>
  <si>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</si>
  <si>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</si>
  <si>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</si>
  <si>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</si>
  <si>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</si>
  <si>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</si>
  <si>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</si>
  <si>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</si>
  <si>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</si>
  <si>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</si>
  <si>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</si>
  <si>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</si>
  <si>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</si>
  <si>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</si>
  <si>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</si>
  <si>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</si>
  <si>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</si>
  <si>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</si>
  <si>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</si>
  <si>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</si>
  <si>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</si>
  <si>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</si>
  <si>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</si>
  <si>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</si>
  <si>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</si>
  <si>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</si>
  <si>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</si>
  <si>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</si>
  <si>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</si>
  <si>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</si>
  <si>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</si>
  <si>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</si>
  <si>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</si>
  <si>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</si>
  <si>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</si>
  <si>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</si>
  <si>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</si>
  <si>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</si>
  <si>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</si>
  <si>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</si>
  <si>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</si>
  <si>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</si>
  <si>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</si>
  <si>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</si>
  <si>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</si>
  <si>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</si>
  <si>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</si>
  <si>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</si>
  <si>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</si>
  <si>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</si>
  <si>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</si>
  <si>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</si>
  <si>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</si>
  <si>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</si>
  <si>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</si>
  <si>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</si>
  <si>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</si>
  <si>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</si>
  <si>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</si>
  <si>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</si>
  <si>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</si>
  <si>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</si>
  <si>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</si>
  <si>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</si>
  <si>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</si>
  <si>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</si>
  <si>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</si>
  <si>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</si>
  <si>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</si>
  <si>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</si>
  <si>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</si>
  <si>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</si>
  <si>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</si>
  <si>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</si>
  <si>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</si>
  <si>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</si>
  <si>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</si>
  <si>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</si>
  <si>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</si>
  <si>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</si>
  <si>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</si>
  <si>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</si>
  <si>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</si>
  <si>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</si>
  <si>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</si>
  <si>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</si>
  <si>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</si>
  <si>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</si>
  <si>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</si>
  <si>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</si>
  <si>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</si>
  <si>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</si>
  <si>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</si>
  <si>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</si>
  <si>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</si>
  <si>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</si>
  <si>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</si>
  <si>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</si>
  <si>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</si>
  <si>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</si>
  <si>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</si>
  <si>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</si>
  <si>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</si>
  <si>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</si>
  <si>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</si>
  <si>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</si>
  <si>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</si>
  <si>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</si>
  <si>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</si>
  <si>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</si>
  <si>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</si>
  <si>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</si>
  <si>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</si>
  <si>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</si>
  <si>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</si>
  <si>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</si>
  <si>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</si>
  <si>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</si>
  <si>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</si>
  <si>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</si>
  <si>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</si>
  <si>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</si>
  <si>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</si>
  <si>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</si>
  <si>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</si>
  <si>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</si>
  <si>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</si>
  <si>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</si>
  <si>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</si>
  <si>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</si>
  <si>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</si>
  <si>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</si>
  <si>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</si>
  <si>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</si>
  <si>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</si>
  <si>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</si>
  <si>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</si>
  <si>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</si>
  <si>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</si>
  <si>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</si>
  <si>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</si>
  <si>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</si>
  <si>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</si>
  <si>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</si>
  <si>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</si>
  <si>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</si>
  <si>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</si>
  <si>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</si>
  <si>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</si>
  <si>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</si>
  <si>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</si>
  <si>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</si>
  <si>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</si>
  <si>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</si>
  <si>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</si>
  <si>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</si>
  <si>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</si>
  <si>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</si>
  <si>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</si>
  <si>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</si>
  <si>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</si>
  <si>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</si>
  <si>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</si>
  <si>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</si>
  <si>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</si>
  <si>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</si>
  <si>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</si>
  <si>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</si>
  <si>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</si>
  <si>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</si>
  <si>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</si>
  <si>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</si>
  <si>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</si>
  <si>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</si>
  <si>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</si>
  <si>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</si>
  <si>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</si>
  <si>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</si>
  <si>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</si>
  <si>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</si>
  <si>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</si>
  <si>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</si>
  <si>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</si>
  <si>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</si>
  <si>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</si>
  <si>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</si>
  <si>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</si>
  <si>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</si>
  <si>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</si>
  <si>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</si>
  <si>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</si>
  <si>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</si>
  <si>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</si>
  <si>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</si>
  <si>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</si>
  <si>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</si>
  <si>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</si>
  <si>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</si>
  <si>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</si>
  <si>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</si>
  <si>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</si>
  <si>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</si>
  <si>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</si>
  <si>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</si>
  <si>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</si>
  <si>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</si>
  <si>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</si>
  <si>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</si>
  <si>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</si>
  <si>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</si>
  <si>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</si>
  <si>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</si>
  <si>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</si>
  <si>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</si>
  <si>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</si>
  <si>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</si>
  <si>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</si>
  <si>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</si>
  <si>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</si>
  <si>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</si>
  <si>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</si>
  <si>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</si>
  <si>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</si>
  <si>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</si>
  <si>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</si>
  <si>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</si>
  <si>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</si>
  <si>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</si>
  <si>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</si>
  <si>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</si>
  <si>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</si>
  <si>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</si>
  <si>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</si>
  <si>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</si>
  <si>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</si>
  <si>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</si>
  <si>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</si>
  <si>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</si>
  <si>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</si>
  <si>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</si>
  <si>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</si>
  <si>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</si>
  <si>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</si>
  <si>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</si>
  <si>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</si>
  <si>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</si>
  <si>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</si>
  <si>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</si>
  <si>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</si>
  <si>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</si>
  <si>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</si>
  <si>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</si>
  <si>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</si>
  <si>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</si>
  <si>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</si>
  <si>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</si>
  <si>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</si>
  <si>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</si>
  <si>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</si>
  <si>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</si>
  <si>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</si>
  <si>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</si>
  <si>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</si>
  <si>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</si>
  <si>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</si>
  <si>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</si>
  <si>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</si>
  <si>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</si>
  <si>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</si>
  <si>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</si>
  <si>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</si>
  <si>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</si>
  <si>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</si>
  <si>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</si>
  <si>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</si>
  <si>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</si>
  <si>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</si>
  <si>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</si>
  <si>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</si>
  <si>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</si>
  <si>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</si>
  <si>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</si>
  <si>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</si>
  <si>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</si>
  <si>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</si>
  <si>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</si>
  <si>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</si>
  <si>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</si>
  <si>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</si>
  <si>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</si>
  <si>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</si>
  <si>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</si>
  <si>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</si>
  <si>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</si>
  <si>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</si>
  <si>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</si>
  <si>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</si>
  <si>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</si>
  <si>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</si>
  <si>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</si>
  <si>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</si>
  <si>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</si>
  <si>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</si>
  <si>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</si>
  <si>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</si>
  <si>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</si>
  <si>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</si>
  <si>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</si>
  <si>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</si>
  <si>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</si>
  <si>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</si>
  <si>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</si>
  <si>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</si>
  <si>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</si>
  <si>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</si>
  <si>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</si>
  <si>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</si>
  <si>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</si>
  <si>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</si>
  <si>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</si>
  <si>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</si>
  <si>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</si>
  <si>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</si>
  <si>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</si>
  <si>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</si>
  <si>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</si>
  <si>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</si>
  <si>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</si>
  <si>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</si>
  <si>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</si>
  <si>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</si>
  <si>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</si>
  <si>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</si>
  <si>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</si>
  <si>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</si>
  <si>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</si>
  <si>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</si>
  <si>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</si>
  <si>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</si>
  <si>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</si>
  <si>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</si>
  <si>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</si>
  <si>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</si>
  <si>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</si>
  <si>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</si>
  <si>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</si>
  <si>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</si>
  <si>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</si>
  <si>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</si>
  <si>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</si>
  <si>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</si>
  <si>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</si>
  <si>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</si>
  <si>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</si>
  <si>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</si>
  <si>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</si>
  <si>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</si>
  <si>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</si>
  <si>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</si>
  <si>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</si>
  <si>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</si>
  <si>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</si>
  <si>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</si>
  <si>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</si>
  <si>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</si>
  <si>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</si>
  <si>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</si>
  <si>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</si>
  <si>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</si>
  <si>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</si>
  <si>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</si>
  <si>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</si>
  <si>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</si>
  <si>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</si>
  <si>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</si>
  <si>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</si>
  <si>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</si>
  <si>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</si>
  <si>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</si>
  <si>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</si>
  <si>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</si>
  <si>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</si>
  <si>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</si>
  <si>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</si>
  <si>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</si>
  <si>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</si>
  <si>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</si>
  <si>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</si>
  <si>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</si>
  <si>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</si>
  <si>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</si>
  <si>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</si>
  <si>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</si>
  <si>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</si>
  <si>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</si>
  <si>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</si>
  <si>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</si>
  <si>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</si>
  <si>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</si>
  <si>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</si>
  <si>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</si>
  <si>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</si>
  <si>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</si>
  <si>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</si>
  <si>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</si>
  <si>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</si>
  <si>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</si>
  <si>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</si>
  <si>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</si>
  <si>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</si>
  <si>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</si>
  <si>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</si>
  <si>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</si>
  <si>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</si>
  <si>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</si>
  <si>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</si>
  <si>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</si>
  <si>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</si>
  <si>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</si>
  <si>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</si>
  <si>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</si>
  <si>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</si>
  <si>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</si>
  <si>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</si>
  <si>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</si>
  <si>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</si>
  <si>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</si>
  <si>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</si>
  <si>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</si>
  <si>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</si>
  <si>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</si>
  <si>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</si>
  <si>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</si>
  <si>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</si>
  <si>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</si>
  <si>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</si>
  <si>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</si>
  <si>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</si>
  <si>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</si>
  <si>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</si>
  <si>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</si>
  <si>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</si>
  <si>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</si>
  <si>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</si>
  <si>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</si>
  <si>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</si>
  <si>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</si>
  <si>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</si>
  <si>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</si>
  <si>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</si>
  <si>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</si>
  <si>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</si>
  <si>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</si>
  <si>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</si>
  <si>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</si>
  <si>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</si>
  <si>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</si>
  <si>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</si>
  <si>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</si>
  <si>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</si>
  <si>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</si>
  <si>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</si>
  <si>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</si>
  <si>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</si>
  <si>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</si>
  <si>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</si>
  <si>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</si>
  <si>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</si>
  <si>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</si>
  <si>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</si>
  <si>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</si>
  <si>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</si>
  <si>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</si>
  <si>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</si>
  <si>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</si>
  <si>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</si>
  <si>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</si>
  <si>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</si>
  <si>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</si>
  <si>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</si>
  <si>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</si>
  <si>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</si>
  <si>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</si>
  <si>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</si>
  <si>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</si>
  <si>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</si>
  <si>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</si>
  <si>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</si>
  <si>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</si>
  <si>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</si>
  <si>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</si>
  <si>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</si>
  <si>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</si>
  <si>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</si>
  <si>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</si>
  <si>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</si>
  <si>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</si>
  <si>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</si>
  <si>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</si>
  <si>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</si>
  <si>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</si>
  <si>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</si>
  <si>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</si>
  <si>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</si>
  <si>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</si>
  <si>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</si>
  <si>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</si>
  <si>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</si>
  <si>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</si>
  <si>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</si>
  <si>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</si>
  <si>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</si>
  <si>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</si>
  <si>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</si>
  <si>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</si>
  <si>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</si>
  <si>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</si>
  <si>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</si>
  <si>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</si>
  <si>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</si>
  <si>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</si>
  <si>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</si>
  <si>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</si>
  <si>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</si>
  <si>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</si>
  <si>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</si>
  <si>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</si>
  <si>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</si>
  <si>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</si>
  <si>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</si>
  <si>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</si>
  <si>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</si>
  <si>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</si>
  <si>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</si>
  <si>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</si>
  <si>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</si>
  <si>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</si>
  <si>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</si>
  <si>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</si>
  <si>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</si>
  <si>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</si>
  <si>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</si>
  <si>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</si>
  <si>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</si>
  <si>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</si>
  <si>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</si>
  <si>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</si>
  <si>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</si>
  <si>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</si>
  <si>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</si>
  <si>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</si>
  <si>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</si>
  <si>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</si>
  <si>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</si>
  <si>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</si>
  <si>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</si>
  <si>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</si>
  <si>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</si>
  <si>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</si>
  <si>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</si>
  <si>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</si>
  <si>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</si>
  <si>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</si>
  <si>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</si>
  <si>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</si>
  <si>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</si>
  <si>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</si>
  <si>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</si>
  <si>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</si>
  <si>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</si>
  <si>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</si>
  <si>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</si>
  <si>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</si>
  <si>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</si>
  <si>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</si>
  <si>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</si>
  <si>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</si>
  <si>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</si>
  <si>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</si>
  <si>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</si>
  <si>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</si>
  <si>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</si>
  <si>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</si>
  <si>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</si>
  <si>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</si>
  <si>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</si>
  <si>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</si>
  <si>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</si>
  <si>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</si>
  <si>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</si>
  <si>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</si>
  <si>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</si>
  <si>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</si>
  <si>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</si>
  <si>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</si>
  <si>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</si>
  <si>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</si>
  <si>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</si>
  <si>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</si>
  <si>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</si>
  <si>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</si>
  <si>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</si>
  <si>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</si>
  <si>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</si>
  <si>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</si>
  <si>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</si>
  <si>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</si>
  <si>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</si>
  <si>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</si>
  <si>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</si>
  <si>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</si>
  <si>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</si>
  <si>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</si>
  <si>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</si>
  <si>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</si>
  <si>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</si>
  <si>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</si>
  <si>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</si>
  <si>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</si>
  <si>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</si>
  <si>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</si>
  <si>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</si>
  <si>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</si>
  <si>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</si>
  <si>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</si>
  <si>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</si>
  <si>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</si>
  <si>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</si>
  <si>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</si>
  <si>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</si>
  <si>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</si>
  <si>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</si>
  <si>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</si>
  <si>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</si>
  <si>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</si>
  <si>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</si>
  <si>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</si>
  <si>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</si>
  <si>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</si>
  <si>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</si>
  <si>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</si>
  <si>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</si>
  <si>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</si>
  <si>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</si>
  <si>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</si>
  <si>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</si>
  <si>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</si>
  <si>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</si>
  <si>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</si>
  <si>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</si>
  <si>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</si>
  <si>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</si>
  <si>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</si>
  <si>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</si>
  <si>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</si>
  <si>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</si>
  <si>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</si>
  <si>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</si>
  <si>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</si>
  <si>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</si>
  <si>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</si>
  <si>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</si>
  <si>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</si>
  <si>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</si>
  <si>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</si>
  <si>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</si>
  <si>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</si>
  <si>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</si>
  <si>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</si>
  <si>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</si>
  <si>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</si>
  <si>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</si>
  <si>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</si>
  <si>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</si>
  <si>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</si>
  <si>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</si>
  <si>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</si>
  <si>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</si>
  <si>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</si>
  <si>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</si>
  <si>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</si>
  <si>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</si>
  <si>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</si>
  <si>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</si>
  <si>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</si>
  <si>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</si>
  <si>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</si>
  <si>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</si>
  <si>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</si>
  <si>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</si>
  <si>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</si>
  <si>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</si>
  <si>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</si>
  <si>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</si>
  <si>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</si>
  <si>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</si>
  <si>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</si>
  <si>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</si>
  <si>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</si>
  <si>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</si>
  <si>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</si>
  <si>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</si>
  <si>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</si>
  <si>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</si>
  <si>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</si>
  <si>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</si>
  <si>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</si>
  <si>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</si>
  <si>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</si>
  <si>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</si>
  <si>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</si>
  <si>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</si>
  <si>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</si>
  <si>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</si>
  <si>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</si>
  <si>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</si>
  <si>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</si>
  <si>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</si>
  <si>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</si>
  <si>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</si>
  <si>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</si>
  <si>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</si>
  <si>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</si>
  <si>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</si>
  <si>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</si>
  <si>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</si>
  <si>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</si>
  <si>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</si>
  <si>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</si>
  <si>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</si>
  <si>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</si>
  <si>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</si>
  <si>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</si>
  <si>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</si>
  <si>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</si>
  <si>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</si>
  <si>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</si>
  <si>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</si>
  <si>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</si>
  <si>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</si>
  <si>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</si>
  <si>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</si>
  <si>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</si>
  <si>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</si>
  <si>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</si>
  <si>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</si>
  <si>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</si>
  <si>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</si>
  <si>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</si>
  <si>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</si>
  <si>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</si>
  <si>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</si>
  <si>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</si>
  <si>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</si>
  <si>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</si>
  <si>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</si>
  <si>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</si>
  <si>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</si>
  <si>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</si>
  <si>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</si>
  <si>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</si>
  <si>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</si>
  <si>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</si>
  <si>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</si>
  <si>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</si>
  <si>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</si>
  <si>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</si>
  <si>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</si>
  <si>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</si>
  <si>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</si>
  <si>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</si>
  <si>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</si>
  <si>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</si>
  <si>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</si>
  <si>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</si>
  <si>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</si>
  <si>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</si>
  <si>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</si>
  <si>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</si>
  <si>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</si>
  <si>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</si>
  <si>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</si>
  <si>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</si>
  <si>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</si>
  <si>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</si>
  <si>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</si>
  <si>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</si>
  <si>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</si>
  <si>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</si>
  <si>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</si>
  <si>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</si>
  <si>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</si>
  <si>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</si>
  <si>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</si>
  <si>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</si>
  <si>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</si>
  <si>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</si>
  <si>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</si>
  <si>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</si>
  <si>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</si>
  <si>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</si>
  <si>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</si>
  <si>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</si>
  <si>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</si>
  <si>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</si>
  <si>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</si>
  <si>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</si>
  <si>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</si>
  <si>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</si>
  <si>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</si>
  <si>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</si>
  <si>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</si>
  <si>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</si>
  <si>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</si>
  <si>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</si>
  <si>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</si>
  <si>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</si>
  <si>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</si>
  <si>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</si>
  <si>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</si>
  <si>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</si>
  <si>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</si>
  <si>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</si>
  <si>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</si>
  <si>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</si>
  <si>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</si>
  <si>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</si>
  <si>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</si>
  <si>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</si>
  <si>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</si>
  <si>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</si>
  <si>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</si>
  <si>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</si>
  <si>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</si>
  <si>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</si>
  <si>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</si>
  <si>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</si>
  <si>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</si>
  <si>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</si>
  <si>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</si>
  <si>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</si>
  <si>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</si>
  <si>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</si>
  <si>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</si>
  <si>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</si>
  <si>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</si>
  <si>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</si>
  <si>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</si>
  <si>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</si>
  <si>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</si>
  <si>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</si>
  <si>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</si>
  <si>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</si>
  <si>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</si>
  <si>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</si>
  <si>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</si>
  <si>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</si>
  <si>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</si>
  <si>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</si>
  <si>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</si>
  <si>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</si>
  <si>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</si>
  <si>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</si>
  <si>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</si>
  <si>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</si>
  <si>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</si>
  <si>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</si>
  <si>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</si>
  <si>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</si>
  <si>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</si>
  <si>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</si>
  <si>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</si>
  <si>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</si>
  <si>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</si>
  <si>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</si>
  <si>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</si>
  <si>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</si>
  <si>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</si>
  <si>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</si>
  <si>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</si>
  <si>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</si>
  <si>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</si>
  <si>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</si>
  <si>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</si>
  <si>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</si>
  <si>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</si>
  <si>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</si>
  <si>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</si>
  <si>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</si>
  <si>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</si>
  <si>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</si>
  <si>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</si>
  <si>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</si>
  <si>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</si>
  <si>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</si>
  <si>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</si>
  <si>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</si>
  <si>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</si>
  <si>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</si>
  <si>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</si>
  <si>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</si>
  <si>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</si>
  <si>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</si>
  <si>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</si>
  <si>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</si>
  <si>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</si>
  <si>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</si>
  <si>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</si>
  <si>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</si>
  <si>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</si>
  <si>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</si>
  <si>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</si>
  <si>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</si>
  <si>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</si>
  <si>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</si>
  <si>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</si>
  <si>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</si>
  <si>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</si>
  <si>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</si>
  <si>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</si>
  <si>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</si>
  <si>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</si>
  <si>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</si>
  <si>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</si>
  <si>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</si>
  <si>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</si>
  <si>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</si>
  <si>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</si>
  <si>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</si>
  <si>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</si>
  <si>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</si>
  <si>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</si>
  <si>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</si>
  <si>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</si>
  <si>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</si>
  <si>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</si>
  <si>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</si>
  <si>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</si>
  <si>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</si>
  <si>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</si>
  <si>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</si>
  <si>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</si>
  <si>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</si>
  <si>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</si>
  <si>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</si>
  <si>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</si>
  <si>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</si>
  <si>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</si>
  <si>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</si>
  <si>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</si>
  <si>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</si>
  <si>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</si>
  <si>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</si>
  <si>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</si>
  <si>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</si>
  <si>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</si>
  <si>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</si>
  <si>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</si>
  <si>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</si>
  <si>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</si>
  <si>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</si>
  <si>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</si>
  <si>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</si>
  <si>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</si>
  <si>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</si>
  <si>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</si>
  <si>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</si>
  <si>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</si>
  <si>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</si>
  <si>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</si>
  <si>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</si>
  <si>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</si>
  <si>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</si>
  <si>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</si>
  <si>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</si>
  <si>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</si>
  <si>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</si>
  <si>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</si>
  <si>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</si>
  <si>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</si>
  <si>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</si>
  <si>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</si>
  <si>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</si>
  <si>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</si>
  <si>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</si>
  <si>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</si>
  <si>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</si>
  <si>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</si>
  <si>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</si>
  <si>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</si>
  <si>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</si>
  <si>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</si>
  <si>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</si>
  <si>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</si>
  <si>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</si>
  <si>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</si>
  <si>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</si>
  <si>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</si>
  <si>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</si>
  <si>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</si>
  <si>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</si>
  <si>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</si>
  <si>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</si>
  <si>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</si>
  <si>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</si>
  <si>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</si>
  <si>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</si>
  <si>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</si>
  <si>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</si>
  <si>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</si>
  <si>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</si>
  <si>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</si>
  <si>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</si>
  <si>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</si>
  <si>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</si>
  <si>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</si>
  <si>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</si>
  <si>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</si>
  <si>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</si>
  <si>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</si>
  <si>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</si>
  <si>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</si>
  <si>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</si>
  <si>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</si>
  <si>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</si>
  <si>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</si>
  <si>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</si>
  <si>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</si>
  <si>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</si>
  <si>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</si>
  <si>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</si>
  <si>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</si>
  <si>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</si>
  <si>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</si>
  <si>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</si>
  <si>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</si>
  <si>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</si>
  <si>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</si>
  <si>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</si>
  <si>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</si>
  <si>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</si>
  <si>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</si>
  <si>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</si>
  <si>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</si>
  <si>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</si>
  <si>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</si>
  <si>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</si>
  <si>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</si>
  <si>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</si>
  <si>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</si>
  <si>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</si>
  <si>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</si>
  <si>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</si>
  <si>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</si>
  <si>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</si>
  <si>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</si>
  <si>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</si>
  <si>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</si>
  <si>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</si>
  <si>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</si>
  <si>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</si>
  <si>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</si>
  <si>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</si>
  <si>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</si>
  <si>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</si>
  <si>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</si>
  <si>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</si>
  <si>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</si>
  <si>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</si>
  <si>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</si>
  <si>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</si>
  <si>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</si>
  <si>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</si>
  <si>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</si>
  <si>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</si>
  <si>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</si>
  <si>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</si>
  <si>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</si>
  <si>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</si>
  <si>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</si>
  <si>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</si>
  <si>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</si>
  <si>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</si>
  <si>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</si>
  <si>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</si>
  <si>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</si>
  <si>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</si>
  <si>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</si>
  <si>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</si>
  <si>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</si>
  <si>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</si>
  <si>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</si>
  <si>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</si>
  <si>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</si>
  <si>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</si>
  <si>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</si>
  <si>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</si>
  <si>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</si>
  <si>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</si>
  <si>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</si>
  <si>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</si>
  <si>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</si>
  <si>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</si>
  <si>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</si>
  <si>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</si>
  <si>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</si>
  <si>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</si>
  <si>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</si>
  <si>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</si>
  <si>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</si>
  <si>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</si>
  <si>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</si>
  <si>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</si>
  <si>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</si>
  <si>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</si>
  <si>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</si>
  <si>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</si>
  <si>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</si>
  <si>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</si>
  <si>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</si>
  <si>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</si>
  <si>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</si>
  <si>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</si>
  <si>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</si>
  <si>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</si>
  <si>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</si>
  <si>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</si>
  <si>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</si>
  <si>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</si>
  <si>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</si>
  <si>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</si>
  <si>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</si>
  <si>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</si>
  <si>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</si>
  <si>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</si>
  <si>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</si>
  <si>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</si>
  <si>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</si>
  <si>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</si>
  <si>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</si>
  <si>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</si>
  <si>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</si>
  <si>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</si>
  <si>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</si>
  <si>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</si>
  <si>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</si>
  <si>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</si>
  <si>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</si>
  <si>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</si>
  <si>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</si>
  <si>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</si>
  <si>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</si>
  <si>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</si>
  <si>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</si>
  <si>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</si>
  <si>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</si>
  <si>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</si>
  <si>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</si>
  <si>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</si>
  <si>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</si>
  <si>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</si>
  <si>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</si>
  <si>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</si>
  <si>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</si>
  <si>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</si>
  <si>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</si>
  <si>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</si>
  <si>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</si>
  <si>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</si>
  <si>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</si>
  <si>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</si>
  <si>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</si>
  <si>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</si>
  <si>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</si>
  <si>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</si>
  <si>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</si>
  <si>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</si>
  <si>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</si>
  <si>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</si>
  <si>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</si>
  <si>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</si>
  <si>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</si>
  <si>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</si>
  <si>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</si>
  <si>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</si>
  <si>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</si>
  <si>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</si>
  <si>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</si>
  <si>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</si>
  <si>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</si>
  <si>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</si>
  <si>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</si>
  <si>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</si>
  <si>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</si>
  <si>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</si>
  <si>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</si>
  <si>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</si>
  <si>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</si>
  <si>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</si>
  <si>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</si>
  <si>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</si>
  <si>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</si>
  <si>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</si>
  <si>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</si>
  <si>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</si>
  <si>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</si>
  <si>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</si>
  <si>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</si>
  <si>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</si>
  <si>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</si>
  <si>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</si>
  <si>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</si>
  <si>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</si>
  <si>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</si>
  <si>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</si>
  <si>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</si>
  <si>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</si>
  <si>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</si>
  <si>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</si>
  <si>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</si>
  <si>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</si>
  <si>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</si>
  <si>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</si>
  <si>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</si>
  <si>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</si>
  <si>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</si>
  <si>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</si>
  <si>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</si>
  <si>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</si>
  <si>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</si>
  <si>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</si>
  <si>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</si>
  <si>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</si>
  <si>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</si>
  <si>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</si>
  <si>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</si>
  <si>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</si>
  <si>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</si>
  <si>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</si>
  <si>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</si>
  <si>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</si>
  <si>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</si>
  <si>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</si>
  <si>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</si>
  <si>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</si>
  <si>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</si>
  <si>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</si>
  <si>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</si>
  <si>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</si>
  <si>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</si>
  <si>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</si>
  <si>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</si>
  <si>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</si>
  <si>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</si>
  <si>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</si>
  <si>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</si>
  <si>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</si>
  <si>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</si>
  <si>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</si>
  <si>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</si>
  <si>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</si>
  <si>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</si>
  <si>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</si>
  <si>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</si>
  <si>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</si>
  <si>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</si>
  <si>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</si>
  <si>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</si>
  <si>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</si>
  <si>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</si>
  <si>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</si>
  <si>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</si>
  <si>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</si>
  <si>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</si>
  <si>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</si>
  <si>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</si>
  <si>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</si>
  <si>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</si>
  <si>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</si>
  <si>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</si>
  <si>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</si>
  <si>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</si>
  <si>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</si>
  <si>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</si>
  <si>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</si>
  <si>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</si>
  <si>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</si>
  <si>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</si>
  <si>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</si>
  <si>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</si>
  <si>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</si>
  <si>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</si>
  <si>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</si>
  <si>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</si>
  <si>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</si>
  <si>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</si>
  <si>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</si>
  <si>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</si>
  <si>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</si>
  <si>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</si>
  <si>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</si>
  <si>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</si>
  <si>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</si>
  <si>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</si>
  <si>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</si>
  <si>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</si>
  <si>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</si>
  <si>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</si>
  <si>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</si>
  <si>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</si>
  <si>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</si>
  <si>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</si>
  <si>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</si>
  <si>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</si>
  <si>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</si>
  <si>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</si>
  <si>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</si>
  <si>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</si>
  <si>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</si>
  <si>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</si>
  <si>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</si>
  <si>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</si>
  <si>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</si>
  <si>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</si>
  <si>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</si>
  <si>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</si>
  <si>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</si>
  <si>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</si>
  <si>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</si>
  <si>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</si>
  <si>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</si>
  <si>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</si>
  <si>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</si>
  <si>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</si>
  <si>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</si>
  <si>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</si>
  <si>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</si>
  <si>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</si>
  <si>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</si>
  <si>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</si>
  <si>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</si>
  <si>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</si>
  <si>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</si>
  <si>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</si>
  <si>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</si>
  <si>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</si>
  <si>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</si>
  <si>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</si>
  <si>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</si>
  <si>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</si>
  <si>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</si>
  <si>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</si>
  <si>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</si>
  <si>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</si>
  <si>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</si>
  <si>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</si>
  <si>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</si>
  <si>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</si>
  <si>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</si>
  <si>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</si>
  <si>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</si>
  <si>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</si>
  <si>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</si>
  <si>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</si>
  <si>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</si>
  <si>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</si>
  <si>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</si>
  <si>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</si>
  <si>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</si>
  <si>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</si>
  <si>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</si>
  <si>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</si>
  <si>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</si>
  <si>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</si>
  <si>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</si>
  <si>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</si>
  <si>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</si>
  <si>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</si>
  <si>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</si>
  <si>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</si>
  <si>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</si>
  <si>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</si>
  <si>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</si>
  <si>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</si>
  <si>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</si>
  <si>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</si>
  <si>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</si>
  <si>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</si>
  <si>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</si>
  <si>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</si>
  <si>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</si>
  <si>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</si>
  <si>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</si>
  <si>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</si>
  <si>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</si>
  <si>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</si>
  <si>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</si>
  <si>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</si>
  <si>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</si>
  <si>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</si>
  <si>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</si>
  <si>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</si>
  <si>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</si>
  <si>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</si>
  <si>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</si>
  <si>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</si>
  <si>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</si>
  <si>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</si>
  <si>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</si>
  <si>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</si>
  <si>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</si>
  <si>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</si>
  <si>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</si>
  <si>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</si>
  <si>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</si>
  <si>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</si>
  <si>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</si>
  <si>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</si>
  <si>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</si>
  <si>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</si>
  <si>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</si>
  <si>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</si>
  <si>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</si>
  <si>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</si>
  <si>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</si>
  <si>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</si>
  <si>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</si>
  <si>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</si>
  <si>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</si>
  <si>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</si>
  <si>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</si>
  <si>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</si>
  <si>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</si>
  <si>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</si>
  <si>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</si>
  <si>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</si>
  <si>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</si>
  <si>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</si>
  <si>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</si>
  <si>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</si>
  <si>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</si>
  <si>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</si>
  <si>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</si>
  <si>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</si>
  <si>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</si>
  <si>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</si>
  <si>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</si>
  <si>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</si>
  <si>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</si>
  <si>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</si>
  <si>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</si>
  <si>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</si>
  <si>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</si>
  <si>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</si>
  <si>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</si>
  <si>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</si>
  <si>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</si>
  <si>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</si>
  <si>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</si>
  <si>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</si>
  <si>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</si>
  <si>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</si>
  <si>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</si>
  <si>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</si>
  <si>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</si>
  <si>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</si>
  <si>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</si>
  <si>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</si>
  <si>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</si>
  <si>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</si>
  <si>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</si>
  <si>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</si>
  <si>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</si>
  <si>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</si>
  <si>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</si>
  <si>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</si>
  <si>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</si>
  <si>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</si>
  <si>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</si>
  <si>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</si>
  <si>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</si>
  <si>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</si>
  <si>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</si>
  <si>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</si>
  <si>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</si>
  <si>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</si>
  <si>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</si>
  <si>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</si>
  <si>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</si>
  <si>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</si>
  <si>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</si>
  <si>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</si>
  <si>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</si>
  <si>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</si>
  <si>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</si>
  <si>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</si>
  <si>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</si>
  <si>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</si>
  <si>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</si>
  <si>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</si>
  <si>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</si>
  <si>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</si>
  <si>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</si>
  <si>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</si>
  <si>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</si>
  <si>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</si>
  <si>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</si>
  <si>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</si>
  <si>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</si>
  <si>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</si>
  <si>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</si>
  <si>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</si>
  <si>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</si>
  <si>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</si>
  <si>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</si>
  <si>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</si>
  <si>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</si>
  <si>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</si>
  <si>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</si>
  <si>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</si>
  <si>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</si>
  <si>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</si>
  <si>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</si>
  <si>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</si>
  <si>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</si>
  <si>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</si>
  <si>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</si>
  <si>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</si>
  <si>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</si>
  <si>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</si>
  <si>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</si>
  <si>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</si>
  <si>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</si>
  <si>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</si>
  <si>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</si>
  <si>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</si>
  <si>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</si>
  <si>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</si>
  <si>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</si>
  <si>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</si>
  <si>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</si>
  <si>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</si>
  <si>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</si>
  <si>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</si>
  <si>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</si>
  <si>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</si>
  <si>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</si>
  <si>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</si>
  <si>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</si>
  <si>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</si>
  <si>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</si>
  <si>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</si>
  <si>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</si>
  <si>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</si>
  <si>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</si>
  <si>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</si>
  <si>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</si>
  <si>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</si>
  <si>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</si>
  <si>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</si>
  <si>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</si>
  <si>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</si>
  <si>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</si>
  <si>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</si>
  <si>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</si>
  <si>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</si>
  <si>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</si>
  <si>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</si>
  <si>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</si>
  <si>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</si>
  <si>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</si>
  <si>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</si>
  <si>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</si>
  <si>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</si>
  <si>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</si>
  <si>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</si>
  <si>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</si>
  <si>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</si>
  <si>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</si>
  <si>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</si>
  <si>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</si>
  <si>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</si>
  <si>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</si>
  <si>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</si>
  <si>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</si>
  <si>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</si>
  <si>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</si>
  <si>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</si>
  <si>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</si>
  <si>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</si>
  <si>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</si>
  <si>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</si>
  <si>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</si>
  <si>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</si>
  <si>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</si>
  <si>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</si>
  <si>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</si>
  <si>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</si>
  <si>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</si>
  <si>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</si>
  <si>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</si>
  <si>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</si>
  <si>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</si>
  <si>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</si>
  <si>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</si>
  <si>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</si>
  <si>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</si>
  <si>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</si>
  <si>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</si>
  <si>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</si>
  <si>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</si>
  <si>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</si>
  <si>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</si>
  <si>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</si>
  <si>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</si>
  <si>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</si>
  <si>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</si>
  <si>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</si>
  <si>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</si>
  <si>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</si>
  <si>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</si>
  <si>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</si>
  <si>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</si>
  <si>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</si>
  <si>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</si>
  <si>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</si>
  <si>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</si>
  <si>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</si>
  <si>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</si>
  <si>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</si>
  <si>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</si>
  <si>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</si>
  <si>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</si>
  <si>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</si>
  <si>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</si>
  <si>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</si>
  <si>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</si>
  <si>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</si>
  <si>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</si>
  <si>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</si>
  <si>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</si>
  <si>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</si>
  <si>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</si>
  <si>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</si>
  <si>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</si>
  <si>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</si>
  <si>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</si>
  <si>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</si>
  <si>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</si>
  <si>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</si>
  <si>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</si>
  <si>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</si>
  <si>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</si>
  <si>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</si>
  <si>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</si>
  <si>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</si>
  <si>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</si>
  <si>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</si>
  <si>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</si>
  <si>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</si>
  <si>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</si>
  <si>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</si>
  <si>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</si>
  <si>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</si>
  <si>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</si>
  <si>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</si>
  <si>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</si>
  <si>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</si>
  <si>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</si>
  <si>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</si>
  <si>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</si>
  <si>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</si>
  <si>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</si>
  <si>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</si>
  <si>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</si>
  <si>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</si>
  <si>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</si>
  <si>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</si>
  <si>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</si>
  <si>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</si>
  <si>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</si>
  <si>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</si>
  <si>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</si>
  <si>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</si>
  <si>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</si>
  <si>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</si>
  <si>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</si>
  <si>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</si>
  <si>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</si>
  <si>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</si>
  <si>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</si>
  <si>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</si>
  <si>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</si>
  <si>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</si>
  <si>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</si>
  <si>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</si>
  <si>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</si>
  <si>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</si>
  <si>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</si>
  <si>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</si>
  <si>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</si>
  <si>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</si>
  <si>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</si>
  <si>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</si>
  <si>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</si>
  <si>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</si>
  <si>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</si>
  <si>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</si>
  <si>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</si>
  <si>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</si>
  <si>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</si>
  <si>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</si>
  <si>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</si>
  <si>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</si>
  <si>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</si>
  <si>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</si>
  <si>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</si>
  <si>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</si>
  <si>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</si>
  <si>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</si>
  <si>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</si>
  <si>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</si>
  <si>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</si>
  <si>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</si>
  <si>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</si>
  <si>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</si>
  <si>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</si>
  <si>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</si>
  <si>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</si>
  <si>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</si>
  <si>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</si>
  <si>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</si>
  <si>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</si>
  <si>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</si>
  <si>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</si>
  <si>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</si>
  <si>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</si>
  <si>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</si>
  <si>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</si>
  <si>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</si>
  <si>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</si>
  <si>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</si>
  <si>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</si>
  <si>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</si>
  <si>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</si>
  <si>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</si>
  <si>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</si>
  <si>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</si>
  <si>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</si>
  <si>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</si>
  <si>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</si>
  <si>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</si>
  <si>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</si>
  <si>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</si>
  <si>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</si>
  <si>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</si>
  <si>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</si>
  <si>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</si>
  <si>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</si>
  <si>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</si>
  <si>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</si>
  <si>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</si>
  <si>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</si>
  <si>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</si>
  <si>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</si>
  <si>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</si>
  <si>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</si>
  <si>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</si>
  <si>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</si>
  <si>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</si>
  <si>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</si>
  <si>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</si>
  <si>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</si>
  <si>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</si>
  <si>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</si>
  <si>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</si>
  <si>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</si>
  <si>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</si>
  <si>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</si>
  <si>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</si>
  <si>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</si>
  <si>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</si>
  <si>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</si>
  <si>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</si>
  <si>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</si>
  <si>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</si>
  <si>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</si>
  <si>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</si>
  <si>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</si>
  <si>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</si>
  <si>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</si>
  <si>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</si>
  <si>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</si>
  <si>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</si>
  <si>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</si>
  <si>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</si>
  <si>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</si>
  <si>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</si>
  <si>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</si>
  <si>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</si>
  <si>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</si>
  <si>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</si>
  <si>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</si>
  <si>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</si>
  <si>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</si>
  <si>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</si>
  <si>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</si>
  <si>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</si>
  <si>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</si>
  <si>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</si>
  <si>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</si>
  <si>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</si>
  <si>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</si>
  <si>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</si>
  <si>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</si>
  <si>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</si>
  <si>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</si>
  <si>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</si>
  <si>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</si>
  <si>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</si>
  <si>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</si>
  <si>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</si>
  <si>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</si>
  <si>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</si>
  <si>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</si>
  <si>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</si>
  <si>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</si>
  <si>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</si>
  <si>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</si>
  <si>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</si>
  <si>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</si>
  <si>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</si>
  <si>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</si>
  <si>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</si>
  <si>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</si>
  <si>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</si>
  <si>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</si>
  <si>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</si>
  <si>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</si>
  <si>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</si>
  <si>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</si>
  <si>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</si>
  <si>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</si>
  <si>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</si>
  <si>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</si>
  <si>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</si>
  <si>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</si>
  <si>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</si>
  <si>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</si>
  <si>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</si>
  <si>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</si>
  <si>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</si>
  <si>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</si>
  <si>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</si>
  <si>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</si>
  <si>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</si>
  <si>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</si>
  <si>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</si>
  <si>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</si>
  <si>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</si>
  <si>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</si>
  <si>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</si>
  <si>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</si>
  <si>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</si>
  <si>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</si>
  <si>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</si>
  <si>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</si>
  <si>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</si>
  <si>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</si>
  <si>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</si>
  <si>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</si>
  <si>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</si>
  <si>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</si>
  <si>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</si>
  <si>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</si>
  <si>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</si>
  <si>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</si>
  <si>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</si>
  <si>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</si>
  <si>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</si>
  <si>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</si>
  <si>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</si>
  <si>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</si>
  <si>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</si>
  <si>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</si>
  <si>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</si>
  <si>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</si>
  <si>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</si>
  <si>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</si>
  <si>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</si>
  <si>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</si>
  <si>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</si>
  <si>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</si>
  <si>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</si>
  <si>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</si>
  <si>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</si>
  <si>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</si>
  <si>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</si>
  <si>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</si>
  <si>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</si>
  <si>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</si>
  <si>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</si>
  <si>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</si>
  <si>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</si>
  <si>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</si>
  <si>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</si>
  <si>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</si>
  <si>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</si>
  <si>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</si>
  <si>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</si>
  <si>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</si>
  <si>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</si>
  <si>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</si>
  <si>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</si>
  <si>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</si>
  <si>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</si>
  <si>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</si>
  <si>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</si>
  <si>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</si>
  <si>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</si>
  <si>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</si>
  <si>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</si>
  <si>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</si>
  <si>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</si>
  <si>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</si>
  <si>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</si>
  <si>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</si>
  <si>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</si>
  <si>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</si>
  <si>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</si>
  <si>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</si>
  <si>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</si>
  <si>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</si>
  <si>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</si>
  <si>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</si>
  <si>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</si>
  <si>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</si>
  <si>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</si>
  <si>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</si>
  <si>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</si>
  <si>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</si>
  <si>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</si>
  <si>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</si>
  <si>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</si>
  <si>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</si>
  <si>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</si>
  <si>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</si>
  <si>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</si>
  <si>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</si>
  <si>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</si>
  <si>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</si>
  <si>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</si>
  <si>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</si>
  <si>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</si>
  <si>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</si>
  <si>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</si>
  <si>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</si>
  <si>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</si>
  <si>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</si>
  <si>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</si>
  <si>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</si>
  <si>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</si>
  <si>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</si>
  <si>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</si>
  <si>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</si>
  <si>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</si>
  <si>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</si>
  <si>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</si>
  <si>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</si>
  <si>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</si>
  <si>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</si>
  <si>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</si>
  <si>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</si>
  <si>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</si>
  <si>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</si>
  <si>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</si>
  <si>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</si>
  <si>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</si>
  <si>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</si>
  <si>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</si>
  <si>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</si>
  <si>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</si>
  <si>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</si>
  <si>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</si>
  <si>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</si>
  <si>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</si>
  <si>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</si>
  <si>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</si>
  <si>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</si>
  <si>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</si>
  <si>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</si>
  <si>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</si>
  <si>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</si>
  <si>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</si>
  <si>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</si>
  <si>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</si>
  <si>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</si>
  <si>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</si>
  <si>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</si>
  <si>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</si>
  <si>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</si>
  <si>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</si>
  <si>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</si>
  <si>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</si>
  <si>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</si>
  <si>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</si>
  <si>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</si>
  <si>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</si>
  <si>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</si>
  <si>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</si>
  <si>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</si>
  <si>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</si>
  <si>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</si>
  <si>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</si>
  <si>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</si>
  <si>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</si>
  <si>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</si>
  <si>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</si>
  <si>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</si>
  <si>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</si>
  <si>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</si>
  <si>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</si>
  <si>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</si>
  <si>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</si>
  <si>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</si>
  <si>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</si>
  <si>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</si>
  <si>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</si>
  <si>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</si>
  <si>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</si>
  <si>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</si>
  <si>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</si>
  <si>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</si>
  <si>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</si>
  <si>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</si>
  <si>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</si>
  <si>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</si>
  <si>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</si>
  <si>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</si>
  <si>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</si>
  <si>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</si>
  <si>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</si>
  <si>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</si>
  <si>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</si>
  <si>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</si>
  <si>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</si>
  <si>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</si>
  <si>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</si>
  <si>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</si>
  <si>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</si>
  <si>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</si>
  <si>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</si>
  <si>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</si>
  <si>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</si>
  <si>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</si>
  <si>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</si>
  <si>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</si>
  <si>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</si>
  <si>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</si>
  <si>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</si>
  <si>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</si>
  <si>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</si>
  <si>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</si>
  <si>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</si>
  <si>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</si>
  <si>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</si>
  <si>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</si>
  <si>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</si>
  <si>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</si>
  <si>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</si>
  <si>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</si>
  <si>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</si>
  <si>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</si>
  <si>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</si>
  <si>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</si>
  <si>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</si>
  <si>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</si>
  <si>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</si>
  <si>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</si>
  <si>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</si>
  <si>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</si>
  <si>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</si>
  <si>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</si>
  <si>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</si>
  <si>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</si>
  <si>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</si>
  <si>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</si>
  <si>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</si>
  <si>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</si>
  <si>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</si>
  <si>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</si>
  <si>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</si>
  <si>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</si>
  <si>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</si>
  <si>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</si>
  <si>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</si>
  <si>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</si>
  <si>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</si>
  <si>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</si>
  <si>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</si>
  <si>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</si>
  <si>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</si>
  <si>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</si>
  <si>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</si>
  <si>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</si>
  <si>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</si>
  <si>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</si>
  <si>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</si>
  <si>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</si>
  <si>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</si>
  <si>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</si>
  <si>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</si>
  <si>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</si>
  <si>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</si>
  <si>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</si>
  <si>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</si>
  <si>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</si>
  <si>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</si>
  <si>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</si>
  <si>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</si>
  <si>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</si>
  <si>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</si>
  <si>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</si>
  <si>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</si>
  <si>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</si>
  <si>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</si>
  <si>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</si>
  <si>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</si>
  <si>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</si>
  <si>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</si>
  <si>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</si>
  <si>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</si>
  <si>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</si>
  <si>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</si>
  <si>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</si>
  <si>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</si>
  <si>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</si>
  <si>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</si>
  <si>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</si>
  <si>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</si>
  <si>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</si>
  <si>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</si>
  <si>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</si>
  <si>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</si>
  <si>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</si>
  <si>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</si>
  <si>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</si>
  <si>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</si>
  <si>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</si>
  <si>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</si>
  <si>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</si>
  <si>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</si>
  <si>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</si>
  <si>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</si>
  <si>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</si>
  <si>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</si>
  <si>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</si>
  <si>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</si>
  <si>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</si>
  <si>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</si>
  <si>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</si>
  <si>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</si>
  <si>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</si>
  <si>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</si>
  <si>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</si>
  <si>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</si>
  <si>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</si>
  <si>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</si>
  <si>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</si>
  <si>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</si>
  <si>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</si>
  <si>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</si>
  <si>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</si>
  <si>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</si>
  <si>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</si>
  <si>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</si>
  <si>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</si>
  <si>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</si>
  <si>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</si>
  <si>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</si>
  <si>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</si>
  <si>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</si>
  <si>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</si>
  <si>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</si>
  <si>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</si>
  <si>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</si>
  <si>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</si>
  <si>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</si>
  <si>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</si>
  <si>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</si>
  <si>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</si>
  <si>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</si>
  <si>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</si>
  <si>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</si>
  <si>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</si>
  <si>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</si>
  <si>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</si>
  <si>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</si>
  <si>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</si>
  <si>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</si>
  <si>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</si>
  <si>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</si>
  <si>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</si>
  <si>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</si>
  <si>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</si>
  <si>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</si>
  <si>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</si>
  <si>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</si>
  <si>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</si>
  <si>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</si>
  <si>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</si>
  <si>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</si>
  <si>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</si>
  <si>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</si>
  <si>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</si>
  <si>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</si>
  <si>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</si>
  <si>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</si>
  <si>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</si>
  <si>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</si>
  <si>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</si>
  <si>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</si>
  <si>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</si>
  <si>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</si>
  <si>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</si>
  <si>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</si>
  <si>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</si>
  <si>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</si>
  <si>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</si>
  <si>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</si>
  <si>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</si>
  <si>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</si>
  <si>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</si>
  <si>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</si>
  <si>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</si>
  <si>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</si>
  <si>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</si>
  <si>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</si>
  <si>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</si>
  <si>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</si>
  <si>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</si>
  <si>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</si>
  <si>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</si>
  <si>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</si>
  <si>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</si>
  <si>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</si>
  <si>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</si>
  <si>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</si>
  <si>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</si>
  <si>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</si>
  <si>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</si>
  <si>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</si>
  <si>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</si>
  <si>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</si>
  <si>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</si>
  <si>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</si>
  <si>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</si>
  <si>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</si>
  <si>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</si>
  <si>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</si>
  <si>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</si>
  <si>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</si>
  <si>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</si>
  <si>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</si>
  <si>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</si>
  <si>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</si>
  <si>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</si>
  <si>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</si>
  <si>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</si>
  <si>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</si>
  <si>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</si>
  <si>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</si>
  <si>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</si>
  <si>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</si>
  <si>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</si>
  <si>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</si>
  <si>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</si>
  <si>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</si>
  <si>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</si>
  <si>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</si>
  <si>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</si>
  <si>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</si>
  <si>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</si>
  <si>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</si>
  <si>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</si>
  <si>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</si>
  <si>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</si>
  <si>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</si>
  <si>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</si>
  <si>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</si>
  <si>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</si>
  <si>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</si>
  <si>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</si>
  <si>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</si>
  <si>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</si>
  <si>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</si>
  <si>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</si>
  <si>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</si>
  <si>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</si>
  <si>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</si>
  <si>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</si>
  <si>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</si>
  <si>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</si>
  <si>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</si>
  <si>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</si>
  <si>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</si>
  <si>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</si>
  <si>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</si>
  <si>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</si>
  <si>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</si>
  <si>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</si>
  <si>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</si>
  <si>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</si>
  <si>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</si>
  <si>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</si>
  <si>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</si>
  <si>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</si>
  <si>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</si>
  <si>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</si>
  <si>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</si>
  <si>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</si>
  <si>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</si>
  <si>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</si>
  <si>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</si>
  <si>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</si>
  <si>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</si>
  <si>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</si>
  <si>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</si>
  <si>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</si>
  <si>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</si>
  <si>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</si>
  <si>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</si>
  <si>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</si>
  <si>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</si>
  <si>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</si>
  <si>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</si>
  <si>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</si>
  <si>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</si>
  <si>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</si>
  <si>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</si>
  <si>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</si>
  <si>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</si>
  <si>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</si>
  <si>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</si>
  <si>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</si>
  <si>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</si>
  <si>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</si>
  <si>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</si>
  <si>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</si>
  <si>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</si>
  <si>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</si>
  <si>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</si>
  <si>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</si>
  <si>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</si>
  <si>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</si>
  <si>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</si>
  <si>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</si>
  <si>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</si>
  <si>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</si>
  <si>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</si>
  <si>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</si>
  <si>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</si>
  <si>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</si>
  <si>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</si>
  <si>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</si>
  <si>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</si>
  <si>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</si>
  <si>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</si>
  <si>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</si>
  <si>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</si>
  <si>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</si>
  <si>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</si>
  <si>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</si>
  <si>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</si>
  <si>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</si>
  <si>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</si>
  <si>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</si>
  <si>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</si>
  <si>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</si>
  <si>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</si>
  <si>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</si>
  <si>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</si>
  <si>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</si>
  <si>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</si>
  <si>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</si>
  <si>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</si>
  <si>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</si>
  <si>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</si>
  <si>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</si>
  <si>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</si>
  <si>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</si>
  <si>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</si>
  <si>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</si>
  <si>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</si>
  <si>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</si>
  <si>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</si>
  <si>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</si>
  <si>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</si>
  <si>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</si>
  <si>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</si>
  <si>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</si>
  <si>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</si>
  <si>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</si>
  <si>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</si>
  <si>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</si>
  <si>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</si>
  <si>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</si>
  <si>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</si>
  <si>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</si>
  <si>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</si>
  <si>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</si>
  <si>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</si>
  <si>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</si>
  <si>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</si>
  <si>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</si>
  <si>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</si>
  <si>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</si>
  <si>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</si>
  <si>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</si>
  <si>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</si>
  <si>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</si>
  <si>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</si>
  <si>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</si>
  <si>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</si>
  <si>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</si>
  <si>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</si>
  <si>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</si>
  <si>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</si>
  <si>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</si>
  <si>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</si>
  <si>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</si>
  <si>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</si>
  <si>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</si>
  <si>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</si>
  <si>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</si>
  <si>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</si>
  <si>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</si>
  <si>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</si>
  <si>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</si>
  <si>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</si>
  <si>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</si>
  <si>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</si>
  <si>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</si>
  <si>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</si>
  <si>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</si>
  <si>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</si>
  <si>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</si>
  <si>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</si>
  <si>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</si>
  <si>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</si>
  <si>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</si>
  <si>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</si>
  <si>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</si>
  <si>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</si>
  <si>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</si>
  <si>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</si>
  <si>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</si>
  <si>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</si>
  <si>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</si>
  <si>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</si>
  <si>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</si>
  <si>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</si>
  <si>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</si>
  <si>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</si>
  <si>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</si>
  <si>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</si>
  <si>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</si>
  <si>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</si>
  <si>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</si>
  <si>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</si>
  <si>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</si>
  <si>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</si>
  <si>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</si>
  <si>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</si>
  <si>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</si>
  <si>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</si>
  <si>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</si>
  <si>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</si>
  <si>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</si>
  <si>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</si>
  <si>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</si>
  <si>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</si>
  <si>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</si>
  <si>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</si>
  <si>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</si>
  <si>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</si>
  <si>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</si>
  <si>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</si>
  <si>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</si>
  <si>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</si>
  <si>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</si>
  <si>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</si>
  <si>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</si>
  <si>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</si>
  <si>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</si>
  <si>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</si>
  <si>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</si>
  <si>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</si>
  <si>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</si>
  <si>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</si>
  <si>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</si>
  <si>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</si>
  <si>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</si>
  <si>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</si>
  <si>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</si>
  <si>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</si>
  <si>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</si>
  <si>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</si>
  <si>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</si>
  <si>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</si>
  <si>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</si>
  <si>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</si>
  <si>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</si>
  <si>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</si>
  <si>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</si>
  <si>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</si>
  <si>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</si>
  <si>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</si>
  <si>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</si>
  <si>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</si>
  <si>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</si>
  <si>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</si>
  <si>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</si>
  <si>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</si>
  <si>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</si>
  <si>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</si>
  <si>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</si>
  <si>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</si>
  <si>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</si>
  <si>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</si>
  <si>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</si>
  <si>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</si>
  <si>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</si>
  <si>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</si>
  <si>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</si>
  <si>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</si>
  <si>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</si>
  <si>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</si>
  <si>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</si>
  <si>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</si>
  <si>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</si>
  <si>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</si>
  <si>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</si>
  <si>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</si>
  <si>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</si>
  <si>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</si>
  <si>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</si>
  <si>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</si>
  <si>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</si>
  <si>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</si>
  <si>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</si>
  <si>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</si>
  <si>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</si>
  <si>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</si>
  <si>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</si>
  <si>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</si>
  <si>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</si>
  <si>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</si>
  <si>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</si>
  <si>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</si>
  <si>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</si>
  <si>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</si>
  <si>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</si>
  <si>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</si>
  <si>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</si>
  <si>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</si>
  <si>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</si>
  <si>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</si>
  <si>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</si>
  <si>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</si>
  <si>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</si>
  <si>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</si>
  <si>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</si>
  <si>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</si>
  <si>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</si>
  <si>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</si>
  <si>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</si>
  <si>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</si>
  <si>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</si>
  <si>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</si>
  <si>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</si>
  <si>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</si>
  <si>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</si>
  <si>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</si>
  <si>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</si>
  <si>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</si>
  <si>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</si>
  <si>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</si>
  <si>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</si>
  <si>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</si>
  <si>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</si>
  <si>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</si>
  <si>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</si>
  <si>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</si>
  <si>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</si>
  <si>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</si>
  <si>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</si>
  <si>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</si>
  <si>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</si>
  <si>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</si>
  <si>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</si>
  <si>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</si>
  <si>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</si>
  <si>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</si>
  <si>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</si>
  <si>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</si>
  <si>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</si>
  <si>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</si>
  <si>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</si>
  <si>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</si>
  <si>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</si>
  <si>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</si>
  <si>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</si>
  <si>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</si>
  <si>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</si>
  <si>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</si>
  <si>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</si>
  <si>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</si>
  <si>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</si>
  <si>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</si>
  <si>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</si>
  <si>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</si>
  <si>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</si>
  <si>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</si>
  <si>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</si>
  <si>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</si>
  <si>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</si>
  <si>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</si>
  <si>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</si>
  <si>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</si>
  <si>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</si>
  <si>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</si>
  <si>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</si>
  <si>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</si>
  <si>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</si>
  <si>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</si>
  <si>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</si>
  <si>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</si>
  <si>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</si>
  <si>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</si>
  <si>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</si>
  <si>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</si>
  <si>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</si>
  <si>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</si>
  <si>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</si>
  <si>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</si>
  <si>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</si>
  <si>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</si>
  <si>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</si>
  <si>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</si>
  <si>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</si>
  <si>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</si>
  <si>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</si>
  <si>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</si>
  <si>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</si>
  <si>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</si>
  <si>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</si>
  <si>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</si>
  <si>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</si>
  <si>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</si>
  <si>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</si>
  <si>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</si>
  <si>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</si>
  <si>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</si>
  <si>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</si>
  <si>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</si>
  <si>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</si>
  <si>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</si>
  <si>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</si>
  <si>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</si>
  <si>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</si>
  <si>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</si>
  <si>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</si>
  <si>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</si>
  <si>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</si>
  <si>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</si>
  <si>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</si>
  <si>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</si>
  <si>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</si>
  <si>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</si>
  <si>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</si>
  <si>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</si>
  <si>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</si>
  <si>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</si>
  <si>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</si>
  <si>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</si>
  <si>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</si>
  <si>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</si>
  <si>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</si>
  <si>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</si>
  <si>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</si>
  <si>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</si>
  <si>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</si>
  <si>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</si>
  <si>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</si>
  <si>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</si>
  <si>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</si>
  <si>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</si>
  <si>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</si>
  <si>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</si>
  <si>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</si>
  <si>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</si>
  <si>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</si>
  <si>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</si>
  <si>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</si>
  <si>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</si>
  <si>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</si>
  <si>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</si>
  <si>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</si>
  <si>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</si>
  <si>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</si>
  <si>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</si>
  <si>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</si>
  <si>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</si>
  <si>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</si>
  <si>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</si>
  <si>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</si>
  <si>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</si>
  <si>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</si>
  <si>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</si>
  <si>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</si>
  <si>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</si>
  <si>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</si>
  <si>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</si>
  <si>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</si>
  <si>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</si>
  <si>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</si>
  <si>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</si>
  <si>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</si>
  <si>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</si>
  <si>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</si>
  <si>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</si>
  <si>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</si>
  <si>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</si>
  <si>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</si>
  <si>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</si>
  <si>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</si>
  <si>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</si>
  <si>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</si>
  <si>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</si>
  <si>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</si>
  <si>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</si>
  <si>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</si>
  <si>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</si>
  <si>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</si>
  <si>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</si>
  <si>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</si>
  <si>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</si>
  <si>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</si>
  <si>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</si>
  <si>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</si>
  <si>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</si>
  <si>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</si>
  <si>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</si>
  <si>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</si>
  <si>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</si>
  <si>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</si>
  <si>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</si>
  <si>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</si>
  <si>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</si>
  <si>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</si>
  <si>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</si>
  <si>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</si>
  <si>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</si>
  <si>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</si>
  <si>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</si>
  <si>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</si>
  <si>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</si>
  <si>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</si>
  <si>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</si>
  <si>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</si>
  <si>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</si>
  <si>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</si>
  <si>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</si>
  <si>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</si>
  <si>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</si>
  <si>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</si>
  <si>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</si>
  <si>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</si>
  <si>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</si>
  <si>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</si>
  <si>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</si>
  <si>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</si>
  <si>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</si>
  <si>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</si>
  <si>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</si>
  <si>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</si>
  <si>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</si>
  <si>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</si>
  <si>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</si>
  <si>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</si>
  <si>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</si>
  <si>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</si>
  <si>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</si>
  <si>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</si>
  <si>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</si>
  <si>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</si>
  <si>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</si>
  <si>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</si>
  <si>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</si>
  <si>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</si>
  <si>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</si>
  <si>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</si>
  <si>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</si>
  <si>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</si>
  <si>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</si>
  <si>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</si>
  <si>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</si>
  <si>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</si>
  <si>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</si>
  <si>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</si>
  <si>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</si>
  <si>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</si>
  <si>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</si>
  <si>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</si>
  <si>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</si>
  <si>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</si>
  <si>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</si>
  <si>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</si>
  <si>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</si>
  <si>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</si>
  <si>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</si>
  <si>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</si>
  <si>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</si>
  <si>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</si>
  <si>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</si>
  <si>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</si>
  <si>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</si>
  <si>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</si>
  <si>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</si>
  <si>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</si>
  <si>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</si>
  <si>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</si>
  <si>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</si>
  <si>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</si>
  <si>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</si>
  <si>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</si>
  <si>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</si>
  <si>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</si>
  <si>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</si>
  <si>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</si>
  <si>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</si>
  <si>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</si>
  <si>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</si>
  <si>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</si>
  <si>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</si>
  <si>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</si>
  <si>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</si>
  <si>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</si>
  <si>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</si>
  <si>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</si>
  <si>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</si>
  <si>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</si>
  <si>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</si>
  <si>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</si>
  <si>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</si>
  <si>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</si>
  <si>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</si>
  <si>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</si>
  <si>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</si>
  <si>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</si>
  <si>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</si>
  <si>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</si>
  <si>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</si>
  <si>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</si>
  <si>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</si>
  <si>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</si>
  <si>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</si>
  <si>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</si>
  <si>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</si>
  <si>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</si>
  <si>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</si>
  <si>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</si>
  <si>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</si>
  <si>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</si>
  <si>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</si>
  <si>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</si>
  <si>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</si>
  <si>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</si>
  <si>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</si>
  <si>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</si>
  <si>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</si>
  <si>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</si>
  <si>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</si>
  <si>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</si>
  <si>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</si>
  <si>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</si>
  <si>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</si>
  <si>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</si>
  <si>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</si>
  <si>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</si>
  <si>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</si>
  <si>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</si>
  <si>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</si>
  <si>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</si>
  <si>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</si>
  <si>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</si>
  <si>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</si>
  <si>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</si>
  <si>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</si>
  <si>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</si>
  <si>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</si>
  <si>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</si>
  <si>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</si>
  <si>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</si>
  <si>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</si>
  <si>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</si>
  <si>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</si>
  <si>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</si>
  <si>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</si>
  <si>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</si>
  <si>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</si>
  <si>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</si>
  <si>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</si>
  <si>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</si>
  <si>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</si>
  <si>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</si>
  <si>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</si>
  <si>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</si>
  <si>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</si>
  <si>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</si>
  <si>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</si>
  <si>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</si>
  <si>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</si>
  <si>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</si>
  <si>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</si>
  <si>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</si>
  <si>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</si>
  <si>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</si>
  <si>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</si>
  <si>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</si>
  <si>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</si>
  <si>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</si>
  <si>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</si>
  <si>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</si>
  <si>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</si>
  <si>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</si>
  <si>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</si>
  <si>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</si>
  <si>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</si>
  <si>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</si>
  <si>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</si>
  <si>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</si>
  <si>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</si>
  <si>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</si>
  <si>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</si>
  <si>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</si>
  <si>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</si>
  <si>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</si>
  <si>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</si>
  <si>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</si>
  <si>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</si>
  <si>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</si>
  <si>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</si>
  <si>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</si>
  <si>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</si>
  <si>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</si>
  <si>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</si>
  <si>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</si>
  <si>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</si>
  <si>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</si>
  <si>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</si>
  <si>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</si>
  <si>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</si>
  <si>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</si>
  <si>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</si>
  <si>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</si>
  <si>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</si>
  <si>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</si>
  <si>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</si>
  <si>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</si>
  <si>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</si>
  <si>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</si>
  <si>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</si>
  <si>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</si>
  <si>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</si>
  <si>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</si>
  <si>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</si>
  <si>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</si>
  <si>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</si>
  <si>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</si>
  <si>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</si>
  <si>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</si>
  <si>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</si>
  <si>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</si>
  <si>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</si>
  <si>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</si>
  <si>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</si>
  <si>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</si>
  <si>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</si>
  <si>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</si>
  <si>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</si>
  <si>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</si>
  <si>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</si>
  <si>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</si>
  <si>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</si>
  <si>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</si>
  <si>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</si>
  <si>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</si>
  <si>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</si>
  <si>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</si>
  <si>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</si>
  <si>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</si>
  <si>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</si>
  <si>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</si>
  <si>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</si>
  <si>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</si>
  <si>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</si>
  <si>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</si>
  <si>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</si>
  <si>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</si>
  <si>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</si>
  <si>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</si>
  <si>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</si>
  <si>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</si>
  <si>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</si>
  <si>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</si>
  <si>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</si>
  <si>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</si>
  <si>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</si>
  <si>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</si>
  <si>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</si>
  <si>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</si>
  <si>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</si>
  <si>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</si>
  <si>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</si>
  <si>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</si>
  <si>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</si>
  <si>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</si>
  <si>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</si>
  <si>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</si>
  <si>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</si>
  <si>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</si>
  <si>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</si>
  <si>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</si>
  <si>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</si>
  <si>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</si>
  <si>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</si>
  <si>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</si>
  <si>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</si>
  <si>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</si>
  <si>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</si>
  <si>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</si>
  <si>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</si>
  <si>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</si>
  <si>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</si>
  <si>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</si>
  <si>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</si>
  <si>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</si>
  <si>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</si>
  <si>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</si>
  <si>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</si>
  <si>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</si>
  <si>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</si>
  <si>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</si>
  <si>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</si>
  <si>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</si>
  <si>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</si>
  <si>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</si>
  <si>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</si>
  <si>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</si>
  <si>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</si>
  <si>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</si>
  <si>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</si>
  <si>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</si>
  <si>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</si>
  <si>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</si>
  <si>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</si>
  <si>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</si>
  <si>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</si>
  <si>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</si>
  <si>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</si>
  <si>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</si>
  <si>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</si>
  <si>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</si>
  <si>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</si>
  <si>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</si>
  <si>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</si>
  <si>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</si>
  <si>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</si>
  <si>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</si>
  <si>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</si>
  <si>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</si>
  <si>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</si>
  <si>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</si>
  <si>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</si>
  <si>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</si>
  <si>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</si>
  <si>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</si>
  <si>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</si>
  <si>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</si>
  <si>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</si>
  <si>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</si>
  <si>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</si>
  <si>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</si>
  <si>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</si>
  <si>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</si>
  <si>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</si>
  <si>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</si>
  <si>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</si>
  <si>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</si>
  <si>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</si>
  <si>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</si>
  <si>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</si>
  <si>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</si>
  <si>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</si>
  <si>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</si>
  <si>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</si>
  <si>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</si>
  <si>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</si>
  <si>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</si>
  <si>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</si>
  <si>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</si>
  <si>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</si>
  <si>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</si>
  <si>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</si>
  <si>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</si>
  <si>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</si>
  <si>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</si>
  <si>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</si>
  <si>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</si>
  <si>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</si>
  <si>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</si>
  <si>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</si>
  <si>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</si>
  <si>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</si>
  <si>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</si>
  <si>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</si>
  <si>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</si>
  <si>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</si>
  <si>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</si>
  <si>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</si>
  <si>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</si>
  <si>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</si>
  <si>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</si>
  <si>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</si>
  <si>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</si>
  <si>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</si>
  <si>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</si>
  <si>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</si>
  <si>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</si>
  <si>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</si>
  <si>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</si>
  <si>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</si>
  <si>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</si>
  <si>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</si>
  <si>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</si>
  <si>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</si>
  <si>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</si>
  <si>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</si>
  <si>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</si>
  <si>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</si>
  <si>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</si>
  <si>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</si>
  <si>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</si>
  <si>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</si>
  <si>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</si>
  <si>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</si>
  <si>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</si>
  <si>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</si>
  <si>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</si>
  <si>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</si>
  <si>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</si>
  <si>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</si>
  <si>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</si>
  <si>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</si>
  <si>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</si>
  <si>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</si>
  <si>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</si>
  <si>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</si>
  <si>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</si>
  <si>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</si>
  <si>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</si>
  <si>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</si>
  <si>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</si>
  <si>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</si>
  <si>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</si>
  <si>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</si>
  <si>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</si>
  <si>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</si>
  <si>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</si>
  <si>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</si>
  <si>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</si>
  <si>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</si>
  <si>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</si>
  <si>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</si>
  <si>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</si>
  <si>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</si>
  <si>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</si>
  <si>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</si>
  <si>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</si>
  <si>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</si>
  <si>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</si>
  <si>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</si>
  <si>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</si>
  <si>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</si>
  <si>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</si>
  <si>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</si>
  <si>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</si>
  <si>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</si>
  <si>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</si>
  <si>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</si>
  <si>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</si>
  <si>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</si>
  <si>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</si>
  <si>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</si>
  <si>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</si>
  <si>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</si>
  <si>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</si>
  <si>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</si>
  <si>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</si>
  <si>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</si>
  <si>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</si>
  <si>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</si>
  <si>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</si>
  <si>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</si>
  <si>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</si>
  <si>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</si>
  <si>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</si>
  <si>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</si>
  <si>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</si>
  <si>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</si>
  <si>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</si>
  <si>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</si>
  <si>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</si>
  <si>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</si>
  <si>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</si>
  <si>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</si>
  <si>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</si>
  <si>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</si>
  <si>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</si>
  <si>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</si>
  <si>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</si>
  <si>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</si>
  <si>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</si>
  <si>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</si>
  <si>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</si>
  <si>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</si>
  <si>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</si>
  <si>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</si>
  <si>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</si>
  <si>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</si>
  <si>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</si>
  <si>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</si>
  <si>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</si>
  <si>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</si>
  <si>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</si>
  <si>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</si>
  <si>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</si>
  <si>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</si>
  <si>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</si>
  <si>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</si>
  <si>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</si>
  <si>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</si>
  <si>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</si>
  <si>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</si>
  <si>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</si>
  <si>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</si>
  <si>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</si>
  <si>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</si>
  <si>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</si>
  <si>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</si>
  <si>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</si>
  <si>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</si>
  <si>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</si>
  <si>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</si>
  <si>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</si>
  <si>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</si>
  <si>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</si>
  <si>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</si>
  <si>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</si>
  <si>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</si>
  <si>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</si>
  <si>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</si>
  <si>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</si>
  <si>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</si>
  <si>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</si>
  <si>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</si>
  <si>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</si>
  <si>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</si>
  <si>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</si>
  <si>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</si>
  <si>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</si>
  <si>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</si>
  <si>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</si>
  <si>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</si>
  <si>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</si>
  <si>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</si>
  <si>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</si>
  <si>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</si>
  <si>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</si>
  <si>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</si>
  <si>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</si>
  <si>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</si>
  <si>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</si>
  <si>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</si>
  <si>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</si>
  <si>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</si>
  <si>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</si>
  <si>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</si>
  <si>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</si>
  <si>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</si>
  <si>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</si>
  <si>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</si>
  <si>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</si>
  <si>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</si>
  <si>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</si>
  <si>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</si>
  <si>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</si>
  <si>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</si>
  <si>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</si>
  <si>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</si>
  <si>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</si>
  <si>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</si>
  <si>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</si>
  <si>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</si>
  <si>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</si>
  <si>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</si>
  <si>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</si>
  <si>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</si>
  <si>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</si>
  <si>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</si>
  <si>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</si>
  <si>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</si>
  <si>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</si>
  <si>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</si>
  <si>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</si>
  <si>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</si>
  <si>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</si>
  <si>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</si>
  <si>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</si>
  <si>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</si>
  <si>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</si>
  <si>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</si>
  <si>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</si>
  <si>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</si>
  <si>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</si>
  <si>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</si>
  <si>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</si>
  <si>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</si>
  <si>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</si>
  <si>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</si>
  <si>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</si>
  <si>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</si>
  <si>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</si>
  <si>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</si>
  <si>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</si>
  <si>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</si>
  <si>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</si>
  <si>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</si>
  <si>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</si>
  <si>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</si>
  <si>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</si>
  <si>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</si>
  <si>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</si>
  <si>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</si>
  <si>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</si>
  <si>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</si>
  <si>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</si>
  <si>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</si>
  <si>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</si>
  <si>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</si>
  <si>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</si>
  <si>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</si>
  <si>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</si>
  <si>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</si>
  <si>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</si>
  <si>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</si>
  <si>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</si>
  <si>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</si>
  <si>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</si>
  <si>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</si>
  <si>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</si>
  <si>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</si>
  <si>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</si>
  <si>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</si>
  <si>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</si>
  <si>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</si>
  <si>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</si>
  <si>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</si>
  <si>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</si>
  <si>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</si>
  <si>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</si>
  <si>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</si>
  <si>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</si>
  <si>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</si>
  <si>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</si>
  <si>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</si>
  <si>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</si>
  <si>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</si>
  <si>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</si>
  <si>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</si>
  <si>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</si>
  <si>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</si>
  <si>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</si>
  <si>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</si>
  <si>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</si>
  <si>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</si>
  <si>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</si>
  <si>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</si>
  <si>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</si>
  <si>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</si>
  <si>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</si>
  <si>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</si>
  <si>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</si>
  <si>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</si>
  <si>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</si>
  <si>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</si>
  <si>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</si>
  <si>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</si>
  <si>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</si>
  <si>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</si>
  <si>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</si>
  <si>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</si>
  <si>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</si>
  <si>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</si>
  <si>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</si>
  <si>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</si>
  <si>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</si>
  <si>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</si>
  <si>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</si>
  <si>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</si>
  <si>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</si>
  <si>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</si>
  <si>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</si>
  <si>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</si>
  <si>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</si>
  <si>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</si>
  <si>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</si>
  <si>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</si>
  <si>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</si>
  <si>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</si>
  <si>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</si>
  <si>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</si>
  <si>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</si>
  <si>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</si>
  <si>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</si>
  <si>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</si>
  <si>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</si>
  <si>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</si>
  <si>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</si>
  <si>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</si>
  <si>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</si>
  <si>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</si>
  <si>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</si>
  <si>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</si>
  <si>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</si>
  <si>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</si>
  <si>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</si>
  <si>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</si>
  <si>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</si>
  <si>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</si>
  <si>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</si>
  <si>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</si>
  <si>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</si>
  <si>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</si>
  <si>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</si>
  <si>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</si>
  <si>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</si>
  <si>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</si>
  <si>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</si>
  <si>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</si>
  <si>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</si>
  <si>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</si>
  <si>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</si>
  <si>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</si>
  <si>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</si>
  <si>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</si>
  <si>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</si>
  <si>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</si>
  <si>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</si>
  <si>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</si>
  <si>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</si>
  <si>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</si>
  <si>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</si>
  <si>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</si>
  <si>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</si>
  <si>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</si>
  <si>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</si>
  <si>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</si>
  <si>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</si>
  <si>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</si>
  <si>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</si>
  <si>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</si>
  <si>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</si>
  <si>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</si>
  <si>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</si>
  <si>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</si>
  <si>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</si>
  <si>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</si>
  <si>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</si>
  <si>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</si>
  <si>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</si>
  <si>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</si>
  <si>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</si>
  <si>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</si>
  <si>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</si>
  <si>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</si>
  <si>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</si>
  <si>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</si>
  <si>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</si>
  <si>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</si>
  <si>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</si>
  <si>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</si>
  <si>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</si>
  <si>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</si>
  <si>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</si>
  <si>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</si>
  <si>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</si>
  <si>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</si>
  <si>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</si>
  <si>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</si>
  <si>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</si>
  <si>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</si>
  <si>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</si>
  <si>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</si>
  <si>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</si>
  <si>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</si>
  <si>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</si>
  <si>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</si>
  <si>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</si>
  <si>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</si>
  <si>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</si>
  <si>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</si>
  <si>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</si>
  <si>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</si>
  <si>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</si>
  <si>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</si>
  <si>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</si>
  <si>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</si>
  <si>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</si>
  <si>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</si>
  <si>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</si>
  <si>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</si>
  <si>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</si>
  <si>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</si>
  <si>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</si>
  <si>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</si>
  <si>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</si>
  <si>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</si>
  <si>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</si>
  <si>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</si>
  <si>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</si>
  <si>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</si>
  <si>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</si>
  <si>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</si>
  <si>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</si>
  <si>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</si>
  <si>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</si>
  <si>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</si>
  <si>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</si>
  <si>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</si>
  <si>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</si>
  <si>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</si>
  <si>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</si>
  <si>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</si>
  <si>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</si>
  <si>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</si>
  <si>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</si>
  <si>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</si>
  <si>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</si>
  <si>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</si>
  <si>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</si>
  <si>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</si>
  <si>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</si>
  <si>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</si>
  <si>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</si>
  <si>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</si>
  <si>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</si>
  <si>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</si>
  <si>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</si>
  <si>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</si>
  <si>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</si>
  <si>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</si>
  <si>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</si>
  <si>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</si>
  <si>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</si>
  <si>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</si>
  <si>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</si>
  <si>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</si>
  <si>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</si>
  <si>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</si>
  <si>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</si>
  <si>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</si>
  <si>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</si>
  <si>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</si>
  <si>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</si>
  <si>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</si>
  <si>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</si>
  <si>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</si>
  <si>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</si>
  <si>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</si>
  <si>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</si>
  <si>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</si>
  <si>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</si>
  <si>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</si>
  <si>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</si>
  <si>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</si>
  <si>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</si>
  <si>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</si>
  <si>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</si>
  <si>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</si>
  <si>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</si>
  <si>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</si>
  <si>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</si>
  <si>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</si>
  <si>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</si>
  <si>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</si>
  <si>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</si>
  <si>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</si>
  <si>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</si>
  <si>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</si>
  <si>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</si>
  <si>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</si>
  <si>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</si>
  <si>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</si>
  <si>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</si>
  <si>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</si>
  <si>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</si>
  <si>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</si>
  <si>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</si>
  <si>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</si>
  <si>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</si>
  <si>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</si>
  <si>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</si>
  <si>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</si>
  <si>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</si>
  <si>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</si>
  <si>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</si>
  <si>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</si>
  <si>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</si>
  <si>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</si>
  <si>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</si>
  <si>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</si>
  <si>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</si>
  <si>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</si>
  <si>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</si>
  <si>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</si>
  <si>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</si>
  <si>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</si>
  <si>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</si>
  <si>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</si>
  <si>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</si>
  <si>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</si>
  <si>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</si>
  <si>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</si>
  <si>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</si>
  <si>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</si>
  <si>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</si>
  <si>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</si>
  <si>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</si>
  <si>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</si>
  <si>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</si>
  <si>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</si>
  <si>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</si>
  <si>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</si>
  <si>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</si>
  <si>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</si>
  <si>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</si>
  <si>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</si>
  <si>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</si>
  <si>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</si>
  <si>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</si>
  <si>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</si>
  <si>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</si>
  <si>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</si>
  <si>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</si>
  <si>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</si>
  <si>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</si>
  <si>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</si>
  <si>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</si>
  <si>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</si>
  <si>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</si>
  <si>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</si>
  <si>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</si>
  <si>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</si>
  <si>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</si>
  <si>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</si>
  <si>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</si>
  <si>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</si>
  <si>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</si>
  <si>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</si>
  <si>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</si>
  <si>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</si>
  <si>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</si>
  <si>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</si>
  <si>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</si>
  <si>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</si>
  <si>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</si>
  <si>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</si>
  <si>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</si>
  <si>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</si>
  <si>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</si>
  <si>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</si>
  <si>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</si>
  <si>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</si>
  <si>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</si>
  <si>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</si>
  <si>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</si>
  <si>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</si>
  <si>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</si>
  <si>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</si>
  <si>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</si>
  <si>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</si>
  <si>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</si>
  <si>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</si>
  <si>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</si>
  <si>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</si>
  <si>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</si>
  <si>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</si>
  <si>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</si>
  <si>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</si>
  <si>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</si>
  <si>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</si>
  <si>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</si>
  <si>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</si>
  <si>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</si>
  <si>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</si>
  <si>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</si>
  <si>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</si>
  <si>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</si>
  <si>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</si>
  <si>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</si>
  <si>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</si>
  <si>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</si>
  <si>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</si>
  <si>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</si>
  <si>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</si>
  <si>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</si>
  <si>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</si>
  <si>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</si>
  <si>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</si>
  <si>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</si>
  <si>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</si>
  <si>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</si>
  <si>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</si>
  <si>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</si>
  <si>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</si>
  <si>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</si>
  <si>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</si>
  <si>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</si>
  <si>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</si>
  <si>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</si>
  <si>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</si>
  <si>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</si>
  <si>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</si>
  <si>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</si>
  <si>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</si>
  <si>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</si>
  <si>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</si>
  <si>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</si>
  <si>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</si>
  <si>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</si>
  <si>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</si>
  <si>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</si>
  <si>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</si>
  <si>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</si>
  <si>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</si>
  <si>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</si>
  <si>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</si>
  <si>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</si>
  <si>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</si>
  <si>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</si>
  <si>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</si>
  <si>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</si>
  <si>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</si>
  <si>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</si>
  <si>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</si>
  <si>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</si>
  <si>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</si>
  <si>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</si>
  <si>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</si>
  <si>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</si>
  <si>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</si>
  <si>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</si>
  <si>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</si>
  <si>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</si>
  <si>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</si>
  <si>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</si>
  <si>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</si>
  <si>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</si>
  <si>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</si>
  <si>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</si>
  <si>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</si>
  <si>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</si>
  <si>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</si>
  <si>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</si>
  <si>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</si>
  <si>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</si>
  <si>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</si>
  <si>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</si>
  <si>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</si>
  <si>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</si>
  <si>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</si>
  <si>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</si>
  <si>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</si>
  <si>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</si>
  <si>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</si>
  <si>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</si>
  <si>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</si>
  <si>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</si>
  <si>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</si>
  <si>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</si>
  <si>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</si>
  <si>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</si>
  <si>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</si>
  <si>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</si>
  <si>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</si>
  <si>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</si>
  <si>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</si>
  <si>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</si>
  <si>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</si>
  <si>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</si>
  <si>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</si>
  <si>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</si>
  <si>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</si>
  <si>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</si>
  <si>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</si>
  <si>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</si>
  <si>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</si>
  <si>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</si>
  <si>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</si>
  <si>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</si>
  <si>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</si>
  <si>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</si>
  <si>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</si>
  <si>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</si>
  <si>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</si>
  <si>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</si>
  <si>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</si>
  <si>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</si>
  <si>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</si>
  <si>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</si>
  <si>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</si>
  <si>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</si>
  <si>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</si>
  <si>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</si>
  <si>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</si>
  <si>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</si>
  <si>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</si>
  <si>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</si>
  <si>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</si>
  <si>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</si>
  <si>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</si>
  <si>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</si>
  <si>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</si>
  <si>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</si>
  <si>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</si>
  <si>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</si>
  <si>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</si>
  <si>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</si>
  <si>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</si>
  <si>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</si>
  <si>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</si>
  <si>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</si>
  <si>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</si>
  <si>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</si>
  <si>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</si>
  <si>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</si>
  <si>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</si>
  <si>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</si>
  <si>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</si>
  <si>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</si>
  <si>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</si>
  <si>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</si>
  <si>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</si>
  <si>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</si>
  <si>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</si>
  <si>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</si>
  <si>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</si>
  <si>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</si>
  <si>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</si>
  <si>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</si>
  <si>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</si>
  <si>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</si>
  <si>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</si>
  <si>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</si>
  <si>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</si>
  <si>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</si>
  <si>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</si>
  <si>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</si>
  <si>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</si>
  <si>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</si>
  <si>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</si>
  <si>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</si>
  <si>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</si>
  <si>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</si>
  <si>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</si>
  <si>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</si>
  <si>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</si>
  <si>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</si>
  <si>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</si>
  <si>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</si>
  <si>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</si>
  <si>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</si>
  <si>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</si>
  <si>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</si>
  <si>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</si>
  <si>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</si>
  <si>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</si>
  <si>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</si>
  <si>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</si>
  <si>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</si>
  <si>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</si>
  <si>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</si>
  <si>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</si>
  <si>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</si>
  <si>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</si>
  <si>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</si>
  <si>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</si>
  <si>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</si>
  <si>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</si>
  <si>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</si>
  <si>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</si>
  <si>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</si>
  <si>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</si>
  <si>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</si>
  <si>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</si>
  <si>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</si>
  <si>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</si>
  <si>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</si>
  <si>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</si>
  <si>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</si>
  <si>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</si>
  <si>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</si>
  <si>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</si>
  <si>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</si>
  <si>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</si>
  <si>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</si>
  <si>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</si>
  <si>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</si>
  <si>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</si>
  <si>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</si>
  <si>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</si>
  <si>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</si>
  <si>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</si>
  <si>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</si>
  <si>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</si>
  <si>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</si>
  <si>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</si>
  <si>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</si>
  <si>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</si>
  <si>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</si>
  <si>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</si>
  <si>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</si>
  <si>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</si>
  <si>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</si>
  <si>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</si>
  <si>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</si>
  <si>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</si>
  <si>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</si>
  <si>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</si>
  <si>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</si>
  <si>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</si>
  <si>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</si>
  <si>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</si>
  <si>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</si>
  <si>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</si>
  <si>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</si>
  <si>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</si>
  <si>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</si>
  <si>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</si>
  <si>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</si>
  <si>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</si>
  <si>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</si>
  <si>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</si>
  <si>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</si>
  <si>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</si>
  <si>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</si>
  <si>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</si>
  <si>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</si>
  <si>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</si>
  <si>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</si>
  <si>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</si>
  <si>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</si>
  <si>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</si>
  <si>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</si>
  <si>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</si>
  <si>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</si>
  <si>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</si>
  <si>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</si>
  <si>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</si>
  <si>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</si>
  <si>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</si>
  <si>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</si>
  <si>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</si>
  <si>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</si>
  <si>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</si>
  <si>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</si>
  <si>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</si>
  <si>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</si>
  <si>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</si>
  <si>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</si>
  <si>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</si>
  <si>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</si>
  <si>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</si>
  <si>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</si>
  <si>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</si>
  <si>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</si>
  <si>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</si>
  <si>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</si>
  <si>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</si>
  <si>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</si>
  <si>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</si>
  <si>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</si>
  <si>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</si>
  <si>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</si>
  <si>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</si>
  <si>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</si>
  <si>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</si>
  <si>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</si>
  <si>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</si>
  <si>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</si>
  <si>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</si>
  <si>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</si>
  <si>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</si>
  <si>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</si>
  <si>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</si>
  <si>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</si>
  <si>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</si>
  <si>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</si>
  <si>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</si>
  <si>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</si>
  <si>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</si>
  <si>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</si>
  <si>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</si>
  <si>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</si>
  <si>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</si>
  <si>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</si>
  <si>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</si>
  <si>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</si>
  <si>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</si>
  <si>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</si>
  <si>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</si>
  <si>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</si>
  <si>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</si>
  <si>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</si>
  <si>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</si>
  <si>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</si>
  <si>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</si>
  <si>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</si>
  <si>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</si>
  <si>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</si>
  <si>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</si>
  <si>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</si>
  <si>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</si>
  <si>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</si>
  <si>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</si>
  <si>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</si>
  <si>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</si>
  <si>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</si>
  <si>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</si>
  <si>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</si>
  <si>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</si>
  <si>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</si>
  <si>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</si>
  <si>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</si>
  <si>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</si>
  <si>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</si>
  <si>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</si>
  <si>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</si>
  <si>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</si>
  <si>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</si>
  <si>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</si>
  <si>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</si>
  <si>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</si>
  <si>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</si>
  <si>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</si>
  <si>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</si>
  <si>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</si>
  <si>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</si>
  <si>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</si>
  <si>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</si>
  <si>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</si>
  <si>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</si>
  <si>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</si>
  <si>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</si>
  <si>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</si>
  <si>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</si>
  <si>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</si>
  <si>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</si>
  <si>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</si>
  <si>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</si>
  <si>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</si>
  <si>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</si>
  <si>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</si>
  <si>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</si>
  <si>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</si>
  <si>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</si>
  <si>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</si>
  <si>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</si>
  <si>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</si>
  <si>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</si>
  <si>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</si>
  <si>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</si>
  <si>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</si>
  <si>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</si>
  <si>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</si>
  <si>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</si>
  <si>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</si>
  <si>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</si>
  <si>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</si>
  <si>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</si>
  <si>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</si>
  <si>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</si>
  <si>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</si>
  <si>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</si>
  <si>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</si>
  <si>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</si>
  <si>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</si>
  <si>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</si>
  <si>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</si>
  <si>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</si>
  <si>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</si>
  <si>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</si>
  <si>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</si>
  <si>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</si>
  <si>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</si>
  <si>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</si>
  <si>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</si>
  <si>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</si>
  <si>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</si>
  <si>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</si>
  <si>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</si>
  <si>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</si>
  <si>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</si>
  <si>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</si>
  <si>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</si>
  <si>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</si>
  <si>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</si>
  <si>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</si>
  <si>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</si>
  <si>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</si>
  <si>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</si>
  <si>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</si>
  <si>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</si>
  <si>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</si>
  <si>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</si>
  <si>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</si>
  <si>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</si>
  <si>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</si>
  <si>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</si>
  <si>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</si>
  <si>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</si>
  <si>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</si>
  <si>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</si>
  <si>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</si>
  <si>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</si>
  <si>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</si>
  <si>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</si>
  <si>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</si>
  <si>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</si>
  <si>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</si>
  <si>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</si>
  <si>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</si>
  <si>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</si>
  <si>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</si>
  <si>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</si>
  <si>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</si>
  <si>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</si>
  <si>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</si>
  <si>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</si>
  <si>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</si>
  <si>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</si>
  <si>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</si>
  <si>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</si>
  <si>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</si>
  <si>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</si>
  <si>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</si>
  <si>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</si>
  <si>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</si>
  <si>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</si>
  <si>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</si>
  <si>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</si>
  <si>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</si>
  <si>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</si>
  <si>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</si>
  <si>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</si>
  <si>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</si>
  <si>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</si>
  <si>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</si>
  <si>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</si>
  <si>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</si>
  <si>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</si>
  <si>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</si>
  <si>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</si>
  <si>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</si>
  <si>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</si>
  <si>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</si>
  <si>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</si>
  <si>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</si>
  <si>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</si>
  <si>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</si>
  <si>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</si>
  <si>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</si>
  <si>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</si>
  <si>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</si>
  <si>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</si>
  <si>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</si>
  <si>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</si>
  <si>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</si>
  <si>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</si>
  <si>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</si>
  <si>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</si>
  <si>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</si>
  <si>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</si>
  <si>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</si>
  <si>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</si>
  <si>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</si>
  <si>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</si>
  <si>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</si>
  <si>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</si>
  <si>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</si>
  <si>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</si>
  <si>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</si>
  <si>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</si>
  <si>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</si>
  <si>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</si>
  <si>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</si>
  <si>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</si>
  <si>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</si>
  <si>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</si>
  <si>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</si>
  <si>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</si>
  <si>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</si>
  <si>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</si>
  <si>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</si>
  <si>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</si>
  <si>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</si>
  <si>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</si>
  <si>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</si>
  <si>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</si>
  <si>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</si>
  <si>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</si>
  <si>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</si>
  <si>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</si>
  <si>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</si>
  <si>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</si>
  <si>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</si>
  <si>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</si>
  <si>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</si>
  <si>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</si>
  <si>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</si>
  <si>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</si>
  <si>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</si>
  <si>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</si>
  <si>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</si>
  <si>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</si>
  <si>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</si>
  <si>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</si>
  <si>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</si>
  <si>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</si>
  <si>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</si>
  <si>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</si>
  <si>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</si>
  <si>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</si>
  <si>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</si>
  <si>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</si>
  <si>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</si>
  <si>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</si>
  <si>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</si>
  <si>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</si>
  <si>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</si>
  <si>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</si>
  <si>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</si>
  <si>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</si>
  <si>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</si>
  <si>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</si>
  <si>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</si>
  <si>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</si>
  <si>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</si>
  <si>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</si>
  <si>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</si>
  <si>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</si>
  <si>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</si>
  <si>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</si>
  <si>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</si>
  <si>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</si>
  <si>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</si>
  <si>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</si>
  <si>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</si>
  <si>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</si>
  <si>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</si>
  <si>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</si>
  <si>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</si>
  <si>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</si>
  <si>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</si>
  <si>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</si>
  <si>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</si>
  <si>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</si>
  <si>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</si>
  <si>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</si>
  <si>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</si>
  <si>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</si>
  <si>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</si>
  <si>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</si>
  <si>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</si>
  <si>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</si>
  <si>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</si>
  <si>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</si>
  <si>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</si>
  <si>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</si>
  <si>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</si>
  <si>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</si>
  <si>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</si>
  <si>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</si>
  <si>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</si>
  <si>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</si>
  <si>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</si>
  <si>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</si>
  <si>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</si>
  <si>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</si>
  <si>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</si>
  <si>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</si>
  <si>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</si>
  <si>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</si>
  <si>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</si>
  <si>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</si>
  <si>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</si>
  <si>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</si>
  <si>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</si>
  <si>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</si>
  <si>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</si>
  <si>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</si>
  <si>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</si>
  <si>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</si>
  <si>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</si>
  <si>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</si>
  <si>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</si>
  <si>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</si>
  <si>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</si>
  <si>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</si>
  <si>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</si>
  <si>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</si>
  <si>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</si>
  <si>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</si>
  <si>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</si>
  <si>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</si>
  <si>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</si>
  <si>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</si>
  <si>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</si>
  <si>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</si>
  <si>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</si>
  <si>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</si>
  <si>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</si>
  <si>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</si>
  <si>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</si>
  <si>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</si>
  <si>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</si>
  <si>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</si>
  <si>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</si>
  <si>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</si>
  <si>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</si>
  <si>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</si>
  <si>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</si>
  <si>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</si>
  <si>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</si>
  <si>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</si>
  <si>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</si>
  <si>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</si>
  <si>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</si>
  <si>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</si>
  <si>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</si>
  <si>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</si>
  <si>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</si>
  <si>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</si>
  <si>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</si>
  <si>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</si>
  <si>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</si>
  <si>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</si>
  <si>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</si>
  <si>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</si>
  <si>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</si>
  <si>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</si>
  <si>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</si>
  <si>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</si>
  <si>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</si>
  <si>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</si>
  <si>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</si>
  <si>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</si>
  <si>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</si>
  <si>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</si>
  <si>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</si>
  <si>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</si>
  <si>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</si>
  <si>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</si>
  <si>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</si>
  <si>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</si>
  <si>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</si>
  <si>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</si>
  <si>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</si>
  <si>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</si>
  <si>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</si>
  <si>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</si>
  <si>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</si>
  <si>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</si>
  <si>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</si>
  <si>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</si>
  <si>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</si>
  <si>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</si>
  <si>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</si>
  <si>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</si>
  <si>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</si>
  <si>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</si>
  <si>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</si>
  <si>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</si>
  <si>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</si>
  <si>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</si>
  <si>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</si>
  <si>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</si>
  <si>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</si>
  <si>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</si>
  <si>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</si>
  <si>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</si>
  <si>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</si>
  <si>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</si>
  <si>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</si>
  <si>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</si>
  <si>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</si>
  <si>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</si>
  <si>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</si>
  <si>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</si>
  <si>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</si>
  <si>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</si>
  <si>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</si>
  <si>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</si>
  <si>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</si>
  <si>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</si>
  <si>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</si>
  <si>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</si>
  <si>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</si>
  <si>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</si>
  <si>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</si>
  <si>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</si>
  <si>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</si>
  <si>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</si>
  <si>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</si>
  <si>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</si>
  <si>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</si>
  <si>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</si>
  <si>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</si>
  <si>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</si>
  <si>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</si>
  <si>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</si>
  <si>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</si>
  <si>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</si>
  <si>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</si>
  <si>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</si>
  <si>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</si>
  <si>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</si>
  <si>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</si>
  <si>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</si>
  <si>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</si>
  <si>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</si>
  <si>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</si>
  <si>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</si>
  <si>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</si>
  <si>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</si>
  <si>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</si>
  <si>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</si>
  <si>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</si>
  <si>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</si>
  <si>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</si>
  <si>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</si>
  <si>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</si>
  <si>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</si>
  <si>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</si>
  <si>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</si>
  <si>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</si>
  <si>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</si>
  <si>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</si>
  <si>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</si>
  <si>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</si>
  <si>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</si>
  <si>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</si>
  <si>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</si>
  <si>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</si>
  <si>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</si>
  <si>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</si>
  <si>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</si>
  <si>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</si>
  <si>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</si>
  <si>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</si>
  <si>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</si>
  <si>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</si>
  <si>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</si>
  <si>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</si>
  <si>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</si>
  <si>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</si>
  <si>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</si>
  <si>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</si>
  <si>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</si>
  <si>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</si>
  <si>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</si>
  <si>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</si>
  <si>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</si>
  <si>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</si>
  <si>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</si>
  <si>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</si>
  <si>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</si>
  <si>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</si>
  <si>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</si>
  <si>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</si>
  <si>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</si>
  <si>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</si>
  <si>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</si>
  <si>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</si>
  <si>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</si>
  <si>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</si>
  <si>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</si>
  <si>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</si>
  <si>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</si>
  <si>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</si>
  <si>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</si>
  <si>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</si>
  <si>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</si>
  <si>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</si>
  <si>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</si>
  <si>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</si>
  <si>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</si>
  <si>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</si>
  <si>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</si>
  <si>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</si>
  <si>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</si>
  <si>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</si>
  <si>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</si>
  <si>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</si>
  <si>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</si>
  <si>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</si>
  <si>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</si>
  <si>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</si>
  <si>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</si>
  <si>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</si>
  <si>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</si>
  <si>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</si>
  <si>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</si>
  <si>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</si>
  <si>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</si>
  <si>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</si>
  <si>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</si>
  <si>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</si>
  <si>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</si>
  <si>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</si>
  <si>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</si>
  <si>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</si>
  <si>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</si>
  <si>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</si>
  <si>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</si>
  <si>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</si>
  <si>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</si>
  <si>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</si>
  <si>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</si>
  <si>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</si>
  <si>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</si>
  <si>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</si>
  <si>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</si>
  <si>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</si>
  <si>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</si>
  <si>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</si>
  <si>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</si>
  <si>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</si>
  <si>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</si>
  <si>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</si>
  <si>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</si>
  <si>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</si>
  <si>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</si>
  <si>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</si>
  <si>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</si>
  <si>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</si>
  <si>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</si>
  <si>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</si>
  <si>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</si>
  <si>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</si>
  <si>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</si>
  <si>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</si>
  <si>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</si>
  <si>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</si>
  <si>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</si>
  <si>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</si>
  <si>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</si>
  <si>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</si>
  <si>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</si>
  <si>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</si>
  <si>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</si>
  <si>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</si>
  <si>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</si>
  <si>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</si>
  <si>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</si>
  <si>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</si>
  <si>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</si>
  <si>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</si>
  <si>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</si>
  <si>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</si>
  <si>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</si>
  <si>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</si>
  <si>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</si>
  <si>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</si>
  <si>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</si>
  <si>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</si>
  <si>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</si>
  <si>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</si>
  <si>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</si>
  <si>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</si>
  <si>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</si>
  <si>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</si>
  <si>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</si>
  <si>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</si>
  <si>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</si>
  <si>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</si>
  <si>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</si>
  <si>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</si>
  <si>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</si>
  <si>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</si>
  <si>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</si>
  <si>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</si>
  <si>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</si>
  <si>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</si>
  <si>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</si>
  <si>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</si>
  <si>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</si>
  <si>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</si>
  <si>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</si>
  <si>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</si>
  <si>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</si>
  <si>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</si>
  <si>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</si>
  <si>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</si>
  <si>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</si>
  <si>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</si>
  <si>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</si>
  <si>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</si>
  <si>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</si>
  <si>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</si>
  <si>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</si>
  <si>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</si>
  <si>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</si>
  <si>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</si>
  <si>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</si>
  <si>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</si>
  <si>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</si>
  <si>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</si>
  <si>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</si>
  <si>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</si>
  <si>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</si>
  <si>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</si>
  <si>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</si>
  <si>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</si>
  <si>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</si>
  <si>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</si>
  <si>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</si>
  <si>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</si>
  <si>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</si>
  <si>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</si>
  <si>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</si>
  <si>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</si>
  <si>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</si>
  <si>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</si>
  <si>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</si>
  <si>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</si>
  <si>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</si>
  <si>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</si>
  <si>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</si>
  <si>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</si>
  <si>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</si>
  <si>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</si>
  <si>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</si>
  <si>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</si>
  <si>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</si>
  <si>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</si>
  <si>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</si>
  <si>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</si>
  <si>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</si>
  <si>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</si>
  <si>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</si>
  <si>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</si>
  <si>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</si>
  <si>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</si>
  <si>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</si>
  <si>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</si>
  <si>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</si>
  <si>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</si>
  <si>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</si>
  <si>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</si>
  <si>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</si>
  <si>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</si>
  <si>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</si>
  <si>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</si>
  <si>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</si>
  <si>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</si>
  <si>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</si>
  <si>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</si>
  <si>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</si>
  <si>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</si>
  <si>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</si>
  <si>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</si>
  <si>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</si>
  <si>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</si>
  <si>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</si>
  <si>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</si>
  <si>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</si>
  <si>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</si>
  <si>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</si>
  <si>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</si>
  <si>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</si>
  <si>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</si>
  <si>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</si>
  <si>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</si>
  <si>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</si>
  <si>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</si>
  <si>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</si>
  <si>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</si>
  <si>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</si>
  <si>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</si>
  <si>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</si>
  <si>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</si>
  <si>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</si>
  <si>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</si>
  <si>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</si>
  <si>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</si>
  <si>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</si>
  <si>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</si>
  <si>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</si>
  <si>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</si>
  <si>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</si>
  <si>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</si>
  <si>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</si>
  <si>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</si>
  <si>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</si>
  <si>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</si>
  <si>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</si>
  <si>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</si>
  <si>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</si>
  <si>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</si>
  <si>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</si>
  <si>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</si>
  <si>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</si>
  <si>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</si>
  <si>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</si>
  <si>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</si>
  <si>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</si>
  <si>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</si>
  <si>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</si>
  <si>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</si>
  <si>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</si>
  <si>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</si>
  <si>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</si>
  <si>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</si>
  <si>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</si>
  <si>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</si>
  <si>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</si>
  <si>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</si>
  <si>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</si>
  <si>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</si>
  <si>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</si>
  <si>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</si>
  <si>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</si>
  <si>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</si>
  <si>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</si>
  <si>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</si>
  <si>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</si>
  <si>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</si>
  <si>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</si>
  <si>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</si>
  <si>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</si>
  <si>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</si>
  <si>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</si>
  <si>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</si>
  <si>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</si>
  <si>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</si>
  <si>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</si>
  <si>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</si>
  <si>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</si>
  <si>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</si>
  <si>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</si>
  <si>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</si>
  <si>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</si>
  <si>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</si>
  <si>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</si>
  <si>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</si>
  <si>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</si>
  <si>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</si>
  <si>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</si>
  <si>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</si>
  <si>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</si>
  <si>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</si>
  <si>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</si>
  <si>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</si>
  <si>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</si>
  <si>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</si>
  <si>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</si>
  <si>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</si>
  <si>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</si>
  <si>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</si>
  <si>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</si>
  <si>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</si>
  <si>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</si>
  <si>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</si>
  <si>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</si>
  <si>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</si>
  <si>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</si>
  <si>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</si>
  <si>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</si>
  <si>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</si>
  <si>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</si>
  <si>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</si>
  <si>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</si>
  <si>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</si>
  <si>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</si>
  <si>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</si>
  <si>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</si>
  <si>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</si>
  <si>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</si>
  <si>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</si>
  <si>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</si>
  <si>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</si>
  <si>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</si>
  <si>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</si>
  <si>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</si>
  <si>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</si>
  <si>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</si>
  <si>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</si>
  <si>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</si>
  <si>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</si>
  <si>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</si>
  <si>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</si>
  <si>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</si>
  <si>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</si>
  <si>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</si>
  <si>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</si>
  <si>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</si>
  <si>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</si>
  <si>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</si>
  <si>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</si>
  <si>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</si>
  <si>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</si>
  <si>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</si>
  <si>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</si>
  <si>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</si>
  <si>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</si>
  <si>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</si>
  <si>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</si>
  <si>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</si>
  <si>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</si>
  <si>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</si>
  <si>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</si>
  <si>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</si>
  <si>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</si>
  <si>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</si>
  <si>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</si>
  <si>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</si>
  <si>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</si>
  <si>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</si>
  <si>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</si>
  <si>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</si>
  <si>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</si>
  <si>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</si>
  <si>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</si>
  <si>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</si>
  <si>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</si>
  <si>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</si>
  <si>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</si>
  <si>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</si>
  <si>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</si>
  <si>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</si>
  <si>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</si>
  <si>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</si>
  <si>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</si>
  <si>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</si>
  <si>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</si>
  <si>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</si>
  <si>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</si>
  <si>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</si>
  <si>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</si>
  <si>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</si>
  <si>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</si>
  <si>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</si>
  <si>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</si>
  <si>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</si>
  <si>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</si>
  <si>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</si>
  <si>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</si>
  <si>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</si>
  <si>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</si>
  <si>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</si>
  <si>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</si>
  <si>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</si>
  <si>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</si>
  <si>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</si>
  <si>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</si>
  <si>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</si>
  <si>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</si>
  <si>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</si>
  <si>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</si>
  <si>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</si>
  <si>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</si>
  <si>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</si>
  <si>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</si>
  <si>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</si>
  <si>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</si>
  <si>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</si>
  <si>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</si>
  <si>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</si>
  <si>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</si>
  <si>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</si>
  <si>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</si>
  <si>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</si>
  <si>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</si>
  <si>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</si>
  <si>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</si>
  <si>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</si>
  <si>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</si>
  <si>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</si>
  <si>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</si>
  <si>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</si>
  <si>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</si>
  <si>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</si>
  <si>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</si>
  <si>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</si>
  <si>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</si>
  <si>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</si>
  <si>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</si>
  <si>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</si>
  <si>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</si>
  <si>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</si>
  <si>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</si>
  <si>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</si>
  <si>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</si>
  <si>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</si>
  <si>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</si>
  <si>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</si>
  <si>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</si>
  <si>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</si>
  <si>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</si>
  <si>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</si>
  <si>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</si>
  <si>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</si>
  <si>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</si>
  <si>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</si>
  <si>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</si>
  <si>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</si>
  <si>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</si>
  <si>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</si>
  <si>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</si>
  <si>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</si>
  <si>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</si>
  <si>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</si>
  <si>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</si>
  <si>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</si>
  <si>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</si>
  <si>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</si>
  <si>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</si>
  <si>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</si>
  <si>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</si>
  <si>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</si>
  <si>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</si>
  <si>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</si>
  <si>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</si>
  <si>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</si>
  <si>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</si>
  <si>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</si>
  <si>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</si>
  <si>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</si>
  <si>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</si>
  <si>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</si>
  <si>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</si>
  <si>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</si>
  <si>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</si>
  <si>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</si>
  <si>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</si>
  <si>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</si>
  <si>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</si>
  <si>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</si>
  <si>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</si>
  <si>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</si>
  <si>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</si>
  <si>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</si>
  <si>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</si>
  <si>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</si>
  <si>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</si>
  <si>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</si>
  <si>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</si>
  <si>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</si>
  <si>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</si>
  <si>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</si>
  <si>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</si>
  <si>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</si>
  <si>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</si>
  <si>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</si>
  <si>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</si>
  <si>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</si>
  <si>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</si>
  <si>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</si>
  <si>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</si>
  <si>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</si>
  <si>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</si>
  <si>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</si>
  <si>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</si>
  <si>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</si>
  <si>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</si>
  <si>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</si>
  <si>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</si>
  <si>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</si>
  <si>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</si>
  <si>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</si>
  <si>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</si>
  <si>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</si>
  <si>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</si>
  <si>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</si>
  <si>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</si>
  <si>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</si>
  <si>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</si>
  <si>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</si>
  <si>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</si>
  <si>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</si>
  <si>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</si>
  <si>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</si>
  <si>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</si>
  <si>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</si>
  <si>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</si>
  <si>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</si>
  <si>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</si>
  <si>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</si>
  <si>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</si>
  <si>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</si>
  <si>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</si>
  <si>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</si>
  <si>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</si>
  <si>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</si>
  <si>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</si>
  <si>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</si>
  <si>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</si>
  <si>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</si>
  <si>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</si>
  <si>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</si>
  <si>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</si>
  <si>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</si>
  <si>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</si>
  <si>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</si>
  <si>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</si>
  <si>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</si>
  <si>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</si>
  <si>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</si>
  <si>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</si>
  <si>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</si>
  <si>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</si>
  <si>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</si>
  <si>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</si>
  <si>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</si>
  <si>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</si>
  <si>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</si>
  <si>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</si>
  <si>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</si>
  <si>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</si>
  <si>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</si>
  <si>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</si>
  <si>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</si>
  <si>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</si>
  <si>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</si>
  <si>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</si>
  <si>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</si>
  <si>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</si>
  <si>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</si>
  <si>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</si>
  <si>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</si>
  <si>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</si>
  <si>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</si>
  <si>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</si>
  <si>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</si>
  <si>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</si>
  <si>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</si>
  <si>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</si>
  <si>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</si>
  <si>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</si>
  <si>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</si>
  <si>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</si>
  <si>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</si>
  <si>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</si>
  <si>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</si>
  <si>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</si>
  <si>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</si>
  <si>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</si>
  <si>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</si>
  <si>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</si>
  <si>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</si>
  <si>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</si>
  <si>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</si>
  <si>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</si>
  <si>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</si>
  <si>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</si>
  <si>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</si>
  <si>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</si>
  <si>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</si>
  <si>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</si>
  <si>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</si>
  <si>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</si>
  <si>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</si>
  <si>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</si>
  <si>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</si>
  <si>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</si>
  <si>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</si>
  <si>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</si>
  <si>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</si>
  <si>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</si>
  <si>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</si>
  <si>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</si>
  <si>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</si>
  <si>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</si>
  <si>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</si>
  <si>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</si>
  <si>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</si>
  <si>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</si>
  <si>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</si>
  <si>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</si>
  <si>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</si>
  <si>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</si>
  <si>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</si>
  <si>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</si>
  <si>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</si>
  <si>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</si>
  <si>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</si>
  <si>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</si>
  <si>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</si>
  <si>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</si>
  <si>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</si>
  <si>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</si>
  <si>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</si>
  <si>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</si>
  <si>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</si>
  <si>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</si>
  <si>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</si>
  <si>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</si>
  <si>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</si>
  <si>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</si>
  <si>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</si>
  <si>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</si>
  <si>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</si>
  <si>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</si>
  <si>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</si>
  <si>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</si>
  <si>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</si>
  <si>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</si>
  <si>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</si>
  <si>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</si>
  <si>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</si>
  <si>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</si>
  <si>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</si>
  <si>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</si>
  <si>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</si>
  <si>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</si>
  <si>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</si>
  <si>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</si>
  <si>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</si>
  <si>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</si>
  <si>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</si>
  <si>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</si>
  <si>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</si>
  <si>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</si>
  <si>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</si>
  <si>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</si>
  <si>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</si>
  <si>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</si>
  <si>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</si>
  <si>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</si>
  <si>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</si>
  <si>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</si>
  <si>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</si>
  <si>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</si>
  <si>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</si>
  <si>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</si>
  <si>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</si>
  <si>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</si>
  <si>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</si>
  <si>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</si>
  <si>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</si>
  <si>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</si>
  <si>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</si>
  <si>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</si>
  <si>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</si>
  <si>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</si>
  <si>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</si>
  <si>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</si>
  <si>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</si>
  <si>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</si>
  <si>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</si>
  <si>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</si>
  <si>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</si>
  <si>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</si>
  <si>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</si>
  <si>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</si>
  <si>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</si>
  <si>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</si>
  <si>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</si>
  <si>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</si>
  <si>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</si>
  <si>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</si>
  <si>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</si>
  <si>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</si>
  <si>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</si>
  <si>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</si>
  <si>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</si>
  <si>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</si>
  <si>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</si>
  <si>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</si>
  <si>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</si>
  <si>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</si>
  <si>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</si>
  <si>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</si>
  <si>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</si>
  <si>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</si>
  <si>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</si>
  <si>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</si>
  <si>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</si>
  <si>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</si>
  <si>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</si>
  <si>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</si>
  <si>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</si>
  <si>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</si>
  <si>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</si>
  <si>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</si>
  <si>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</si>
  <si>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</si>
  <si>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</si>
  <si>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</si>
  <si>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</si>
  <si>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</si>
  <si>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</si>
  <si>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</si>
  <si>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</si>
  <si>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</si>
  <si>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</si>
  <si>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</si>
  <si>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</si>
  <si>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</si>
  <si>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</si>
  <si>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</si>
  <si>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</si>
  <si>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</si>
  <si>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</si>
  <si>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</si>
  <si>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</si>
  <si>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</si>
  <si>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</si>
  <si>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</si>
  <si>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</si>
  <si>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</si>
  <si>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</si>
  <si>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</si>
  <si>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</si>
  <si>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</si>
  <si>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</si>
  <si>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</si>
  <si>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</si>
  <si>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</si>
  <si>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</si>
  <si>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</si>
  <si>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</si>
  <si>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</si>
  <si>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</si>
  <si>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</si>
  <si>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</si>
  <si>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</si>
  <si>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</si>
  <si>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</si>
  <si>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</si>
  <si>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</si>
  <si>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</si>
  <si>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</si>
  <si>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</si>
  <si>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</si>
  <si>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</si>
  <si>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</si>
  <si>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</si>
  <si>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</si>
  <si>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</si>
  <si>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</si>
  <si>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</si>
  <si>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</si>
  <si>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</si>
  <si>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</si>
  <si>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</si>
  <si>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</si>
  <si>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</si>
  <si>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</si>
  <si>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</si>
  <si>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</si>
  <si>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</si>
  <si>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</si>
  <si>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</si>
  <si>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</si>
  <si>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</si>
  <si>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</si>
  <si>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</si>
  <si>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</si>
  <si>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</si>
  <si>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</si>
  <si>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</si>
  <si>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</si>
  <si>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</si>
  <si>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</si>
  <si>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</si>
  <si>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</si>
  <si>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</si>
  <si>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</si>
  <si>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</si>
  <si>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</si>
  <si>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</si>
  <si>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</si>
  <si>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</si>
  <si>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</si>
  <si>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</si>
  <si>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</si>
  <si>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</si>
  <si>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</si>
  <si>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</si>
  <si>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</si>
  <si>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</si>
  <si>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</si>
  <si>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</si>
  <si>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</si>
  <si>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</si>
  <si>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</si>
  <si>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</si>
  <si>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</si>
  <si>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</si>
  <si>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</si>
  <si>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</si>
  <si>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</si>
  <si>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</si>
  <si>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</si>
  <si>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</si>
  <si>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</si>
  <si>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</si>
  <si>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</si>
  <si>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</si>
  <si>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</si>
  <si>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</si>
  <si>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</si>
  <si>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</si>
  <si>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</si>
  <si>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</si>
  <si>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</si>
  <si>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</si>
  <si>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</si>
  <si>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</si>
  <si>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</si>
  <si>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</si>
  <si>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</si>
  <si>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</si>
  <si>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</si>
  <si>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</si>
  <si>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</si>
  <si>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</si>
  <si>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</si>
  <si>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</si>
  <si>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</si>
  <si>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</si>
  <si>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</si>
  <si>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</si>
  <si>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</si>
  <si>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</si>
  <si>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</si>
  <si>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</si>
  <si>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</si>
  <si>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</si>
  <si>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</si>
  <si>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</si>
  <si>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</si>
  <si>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</si>
  <si>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</si>
  <si>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</si>
  <si>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</si>
  <si>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</si>
  <si>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</si>
  <si>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</si>
  <si>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</si>
  <si>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</si>
  <si>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</si>
  <si>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</si>
  <si>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</si>
  <si>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</si>
  <si>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</si>
  <si>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</si>
  <si>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</si>
  <si>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</si>
  <si>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</si>
  <si>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</si>
  <si>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</si>
  <si>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</si>
  <si>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</si>
  <si>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</si>
  <si>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</si>
  <si>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</si>
  <si>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</si>
  <si>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</si>
  <si>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</si>
  <si>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</si>
  <si>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</si>
  <si>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</si>
  <si>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</si>
  <si>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</si>
  <si>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</si>
  <si>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</si>
  <si>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</si>
  <si>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</si>
  <si>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</si>
  <si>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</si>
  <si>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</si>
  <si>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</si>
  <si>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</si>
  <si>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</si>
  <si>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</si>
  <si>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</si>
  <si>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</si>
  <si>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</si>
  <si>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</si>
  <si>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</si>
  <si>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</si>
  <si>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</si>
  <si>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</si>
  <si>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</si>
  <si>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</si>
  <si>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</si>
  <si>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</si>
  <si>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</si>
  <si>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</si>
  <si>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</si>
  <si>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</si>
  <si>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</si>
  <si>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</si>
  <si>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</si>
  <si>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</si>
  <si>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</si>
  <si>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</si>
  <si>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</si>
  <si>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</si>
  <si>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</si>
  <si>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</si>
  <si>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</si>
  <si>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</si>
  <si>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</si>
  <si>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</si>
  <si>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</si>
  <si>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</si>
  <si>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</si>
  <si>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</si>
  <si>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</si>
  <si>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</si>
  <si>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</si>
  <si>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</si>
  <si>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</si>
  <si>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</si>
  <si>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</si>
  <si>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</si>
  <si>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</si>
  <si>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</si>
  <si>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</si>
  <si>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</si>
  <si>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</si>
  <si>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</si>
  <si>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</si>
  <si>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</si>
  <si>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</si>
  <si>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</si>
  <si>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</si>
  <si>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</si>
  <si>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</si>
  <si>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</si>
  <si>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</si>
  <si>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</si>
  <si>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</si>
  <si>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</si>
  <si>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</si>
  <si>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</si>
  <si>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</si>
  <si>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</si>
  <si>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</si>
  <si>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</si>
  <si>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</si>
  <si>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</si>
  <si>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</si>
  <si>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</si>
  <si>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</si>
  <si>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</si>
  <si>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</si>
  <si>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</si>
  <si>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</si>
  <si>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</si>
  <si>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</si>
  <si>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</si>
  <si>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</si>
  <si>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</si>
  <si>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</si>
  <si>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</si>
  <si>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</si>
  <si>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</si>
  <si>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</si>
  <si>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</si>
  <si>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</si>
  <si>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</si>
  <si>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</si>
  <si>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</si>
  <si>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</si>
  <si>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</si>
  <si>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</si>
  <si>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</si>
  <si>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</si>
  <si>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</si>
  <si>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</si>
  <si>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</si>
  <si>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</si>
  <si>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</si>
  <si>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</si>
  <si>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</si>
  <si>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</si>
  <si>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</si>
  <si>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</si>
  <si>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</si>
  <si>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</si>
  <si>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</si>
  <si>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</si>
  <si>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</si>
  <si>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</si>
  <si>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</si>
  <si>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</si>
  <si>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</si>
  <si>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</si>
  <si>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</si>
  <si>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</si>
  <si>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</si>
  <si>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</si>
  <si>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</si>
  <si>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</si>
  <si>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</si>
  <si>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</si>
  <si>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</si>
  <si>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</si>
  <si>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</si>
  <si>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</si>
  <si>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</si>
  <si>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</si>
  <si>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</si>
  <si>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</si>
  <si>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</si>
  <si>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</si>
  <si>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</si>
  <si>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</si>
  <si>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</si>
  <si>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</si>
  <si>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</si>
  <si>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</si>
  <si>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</si>
  <si>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</si>
  <si>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</si>
  <si>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</si>
  <si>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</si>
  <si>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</si>
  <si>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</si>
  <si>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</si>
  <si>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</si>
  <si>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</si>
  <si>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</si>
  <si>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</si>
  <si>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</si>
  <si>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</si>
  <si>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</si>
  <si>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</si>
  <si>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</si>
  <si>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</si>
  <si>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</si>
  <si>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</si>
  <si>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</si>
  <si>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</si>
  <si>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</si>
  <si>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</si>
  <si>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</si>
  <si>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</si>
  <si>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</si>
  <si>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</si>
  <si>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</si>
  <si>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</si>
  <si>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</si>
  <si>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</si>
  <si>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</si>
  <si>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</si>
  <si>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</si>
  <si>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</si>
  <si>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</si>
  <si>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</si>
  <si>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</si>
  <si>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</si>
  <si>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</si>
  <si>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</si>
  <si>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</si>
  <si>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</si>
  <si>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</si>
  <si>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</si>
  <si>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</si>
  <si>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</si>
  <si>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</si>
  <si>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</si>
  <si>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</si>
  <si>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</si>
  <si>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</si>
  <si>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</si>
  <si>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</si>
  <si>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</si>
  <si>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</si>
  <si>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</si>
  <si>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</si>
  <si>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</si>
  <si>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</si>
  <si>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</si>
  <si>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</si>
  <si>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</si>
  <si>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</si>
  <si>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</si>
  <si>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</si>
  <si>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</si>
  <si>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</si>
  <si>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</si>
  <si>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</si>
  <si>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</si>
  <si>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</si>
  <si>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</si>
  <si>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</si>
  <si>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</si>
  <si>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</si>
  <si>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</si>
  <si>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</si>
  <si>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</si>
  <si>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</si>
  <si>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</si>
  <si>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</si>
  <si>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</si>
  <si>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</si>
  <si>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</si>
  <si>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</si>
  <si>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</si>
  <si>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</si>
  <si>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</si>
  <si>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</si>
  <si>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</si>
  <si>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</si>
  <si>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</si>
  <si>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</si>
  <si>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</si>
  <si>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</si>
  <si>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</si>
  <si>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</si>
  <si>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</si>
  <si>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</si>
  <si>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</si>
  <si>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</si>
  <si>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</si>
  <si>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</si>
  <si>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</si>
  <si>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</si>
  <si>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</si>
  <si>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</si>
  <si>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</si>
  <si>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</si>
  <si>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</si>
  <si>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</si>
  <si>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</si>
  <si>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</si>
  <si>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</si>
  <si>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</si>
  <si>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</si>
  <si>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</si>
  <si>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</si>
  <si>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</si>
  <si>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</si>
  <si>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</si>
  <si>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</si>
  <si>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</si>
  <si>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</si>
  <si>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</si>
  <si>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</si>
  <si>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</si>
  <si>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</si>
  <si>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</si>
  <si>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</si>
  <si>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</si>
  <si>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</si>
  <si>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</si>
  <si>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</si>
  <si>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</si>
  <si>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</si>
  <si>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</si>
  <si>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</si>
  <si>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</si>
  <si>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</si>
  <si>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</si>
  <si>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</si>
  <si>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</si>
  <si>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</si>
  <si>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</si>
  <si>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</si>
  <si>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</si>
  <si>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</si>
  <si>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</si>
  <si>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</si>
  <si>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</si>
  <si>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</si>
  <si>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</si>
  <si>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</si>
  <si>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</si>
  <si>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</si>
  <si>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</si>
  <si>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</si>
  <si>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</si>
  <si>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</si>
  <si>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</si>
  <si>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</si>
  <si>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</si>
  <si>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</si>
  <si>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</si>
  <si>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</si>
  <si>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</si>
  <si>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</si>
  <si>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</si>
  <si>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</si>
  <si>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</si>
  <si>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</si>
  <si>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</si>
  <si>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</si>
  <si>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</si>
  <si>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</si>
  <si>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</si>
  <si>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</si>
  <si>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</si>
  <si>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</si>
  <si>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</si>
  <si>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</si>
  <si>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</si>
  <si>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</si>
  <si>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</si>
  <si>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</si>
  <si>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</si>
  <si>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</si>
  <si>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</si>
  <si>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</si>
  <si>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</si>
  <si>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</si>
  <si>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</si>
  <si>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</si>
  <si>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</si>
  <si>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</si>
  <si>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</si>
  <si>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</si>
  <si>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</si>
  <si>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</si>
  <si>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</si>
  <si>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</si>
  <si>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</si>
  <si>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</si>
  <si>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</si>
  <si>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</si>
  <si>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</si>
  <si>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</si>
  <si>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</si>
  <si>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</si>
  <si>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</si>
  <si>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</si>
  <si>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</si>
  <si>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</si>
  <si>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</si>
  <si>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</si>
  <si>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</si>
  <si>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</si>
  <si>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</si>
  <si>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</si>
  <si>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</si>
  <si>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</si>
  <si>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</si>
  <si>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</si>
  <si>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</si>
  <si>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</si>
  <si>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</si>
  <si>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</si>
  <si>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</si>
  <si>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</si>
  <si>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</si>
  <si>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</si>
  <si>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</si>
  <si>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</si>
  <si>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</si>
  <si>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</si>
  <si>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</si>
  <si>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</si>
  <si>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</si>
  <si>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</si>
  <si>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</si>
  <si>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</si>
  <si>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</si>
  <si>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</si>
  <si>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</si>
  <si>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</si>
  <si>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</si>
  <si>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</si>
  <si>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</si>
  <si>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</si>
  <si>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</si>
  <si>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</si>
  <si>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</si>
  <si>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</si>
  <si>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</si>
  <si>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</si>
  <si>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</si>
  <si>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</si>
  <si>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</si>
  <si>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</si>
  <si>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</si>
  <si>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</si>
  <si>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</si>
  <si>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</si>
  <si>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</si>
  <si>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</si>
  <si>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</si>
  <si>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</si>
  <si>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</si>
  <si>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</si>
  <si>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</si>
  <si>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</si>
  <si>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</si>
  <si>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</si>
  <si>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</si>
  <si>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</si>
  <si>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</si>
  <si>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</si>
  <si>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</si>
  <si>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</si>
  <si>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</si>
  <si>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</si>
  <si>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</si>
  <si>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</si>
  <si>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</si>
  <si>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</si>
  <si>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</si>
  <si>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</si>
  <si>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</si>
  <si>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</si>
  <si>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</si>
  <si>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</si>
  <si>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</si>
  <si>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</si>
  <si>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</si>
  <si>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</si>
  <si>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</si>
  <si>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</si>
  <si>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</si>
  <si>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</si>
  <si>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</si>
  <si>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</si>
  <si>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</si>
  <si>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</si>
  <si>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</si>
  <si>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</si>
  <si>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</si>
  <si>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</si>
  <si>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</si>
  <si>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</si>
  <si>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</si>
  <si>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</si>
  <si>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</si>
  <si>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</si>
  <si>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</si>
  <si>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</si>
  <si>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</si>
  <si>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</si>
  <si>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</si>
  <si>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</si>
  <si>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</si>
  <si>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</si>
  <si>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</si>
  <si>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</si>
  <si>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</si>
  <si>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</si>
  <si>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</si>
  <si>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</si>
  <si>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</si>
  <si>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</si>
  <si>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</si>
  <si>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</si>
  <si>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</si>
  <si>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</si>
  <si>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</si>
  <si>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</si>
  <si>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</si>
  <si>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</si>
  <si>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</si>
  <si>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</si>
  <si>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</si>
  <si>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</si>
  <si>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</si>
  <si>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</si>
  <si>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</si>
  <si>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</si>
  <si>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</si>
  <si>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</si>
  <si>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</si>
  <si>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</si>
  <si>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</si>
  <si>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</si>
  <si>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</si>
  <si>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</si>
  <si>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</si>
  <si>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</si>
  <si>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</si>
  <si>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</si>
  <si>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</si>
  <si>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</si>
  <si>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</si>
  <si>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</si>
  <si>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</si>
  <si>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</si>
  <si>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</si>
  <si>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</si>
  <si>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</si>
  <si>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</si>
  <si>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</si>
  <si>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</si>
  <si>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</si>
  <si>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</si>
  <si>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</si>
  <si>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</si>
  <si>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</si>
  <si>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</si>
  <si>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</si>
  <si>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</si>
  <si>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</si>
  <si>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</si>
  <si>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</si>
  <si>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</si>
  <si>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</si>
  <si>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</si>
  <si>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</si>
  <si>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</si>
  <si>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</si>
  <si>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</si>
  <si>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</si>
  <si>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</si>
  <si>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</si>
  <si>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</si>
  <si>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</si>
  <si>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</si>
  <si>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</si>
  <si>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</si>
  <si>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</si>
  <si>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</si>
  <si>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</si>
  <si>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</si>
  <si>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</si>
  <si>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</si>
  <si>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</si>
  <si>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</si>
  <si>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</si>
  <si>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</si>
  <si>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</si>
  <si>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</si>
  <si>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</si>
  <si>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</si>
  <si>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</si>
  <si>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</si>
  <si>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</si>
  <si>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</si>
  <si>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</si>
  <si>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</si>
  <si>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</si>
  <si>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</si>
  <si>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</si>
  <si>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</si>
  <si>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</si>
  <si>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</si>
  <si>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</si>
  <si>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</si>
  <si>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</si>
  <si>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</si>
  <si>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</si>
  <si>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</si>
  <si>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</si>
  <si>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</si>
  <si>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</si>
  <si>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</si>
  <si>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</si>
  <si>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</si>
  <si>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</si>
  <si>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</si>
  <si>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</si>
  <si>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</si>
  <si>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</si>
  <si>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</si>
  <si>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</si>
  <si>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</si>
  <si>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</si>
  <si>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</si>
  <si>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</si>
  <si>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</si>
  <si>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</si>
  <si>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</si>
  <si>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</si>
  <si>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</si>
  <si>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</si>
  <si>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</si>
  <si>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</si>
  <si>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</si>
  <si>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</si>
  <si>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</si>
  <si>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</si>
  <si>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</si>
  <si>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</si>
  <si>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</si>
  <si>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</si>
  <si>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</si>
  <si>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</si>
  <si>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</si>
  <si>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</si>
  <si>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</si>
  <si>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</si>
  <si>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</si>
  <si>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</si>
  <si>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</si>
  <si>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</si>
  <si>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</si>
  <si>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</si>
  <si>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</si>
  <si>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</si>
  <si>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</si>
  <si>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</si>
  <si>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</si>
  <si>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</si>
  <si>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</si>
  <si>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</si>
  <si>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</si>
  <si>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</si>
  <si>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</si>
  <si>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</si>
  <si>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</si>
  <si>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</si>
  <si>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</si>
  <si>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</si>
  <si>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</si>
  <si>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</si>
  <si>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</si>
  <si>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</si>
  <si>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</si>
  <si>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</si>
  <si>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</si>
  <si>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</si>
  <si>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</si>
  <si>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</si>
  <si>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</si>
  <si>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</si>
  <si>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</si>
  <si>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</si>
  <si>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</si>
  <si>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</si>
  <si>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</si>
  <si>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</si>
  <si>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</si>
  <si>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</si>
  <si>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</si>
  <si>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</si>
  <si>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</si>
  <si>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</si>
  <si>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</si>
  <si>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</si>
  <si>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</si>
  <si>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</si>
  <si>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</si>
  <si>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</si>
  <si>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</si>
  <si>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</si>
  <si>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</si>
  <si>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</si>
  <si>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</si>
  <si>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</si>
  <si>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</si>
  <si>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</si>
  <si>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</si>
  <si>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</si>
  <si>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</si>
  <si>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</si>
  <si>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</si>
  <si>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</si>
  <si>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</si>
  <si>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</si>
  <si>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</si>
  <si>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</si>
  <si>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</si>
  <si>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</si>
  <si>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</si>
  <si>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</si>
  <si>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</si>
  <si>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</si>
  <si>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</si>
  <si>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</si>
  <si>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</si>
  <si>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</si>
  <si>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</si>
  <si>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</si>
  <si>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</si>
  <si>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</si>
  <si>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</si>
  <si>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</si>
  <si>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</si>
  <si>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</si>
  <si>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</si>
  <si>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</si>
  <si>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</si>
  <si>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</si>
  <si>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</si>
  <si>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</si>
  <si>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</si>
  <si>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</si>
  <si>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</si>
  <si>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</si>
  <si>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</si>
  <si>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</si>
  <si>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</si>
  <si>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</si>
  <si>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</si>
  <si>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</si>
  <si>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</si>
  <si>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</si>
  <si>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</si>
  <si>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</si>
  <si>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</si>
  <si>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</si>
  <si>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</si>
  <si>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</si>
  <si>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</si>
  <si>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</si>
  <si>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</si>
  <si>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</si>
  <si>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</si>
  <si>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</si>
  <si>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</si>
  <si>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</si>
  <si>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</si>
  <si>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</si>
  <si>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</si>
  <si>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</si>
  <si>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</si>
  <si>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</si>
  <si>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</si>
  <si>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</si>
  <si>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</si>
  <si>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</si>
  <si>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</si>
  <si>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</si>
  <si>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</si>
  <si>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</si>
  <si>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</si>
  <si>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</si>
  <si>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</si>
  <si>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</si>
  <si>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</si>
  <si>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</si>
  <si>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</si>
  <si>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</si>
  <si>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</si>
  <si>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</si>
  <si>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</si>
  <si>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</si>
  <si>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</si>
  <si>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</si>
  <si>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</si>
  <si>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</si>
  <si>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</si>
  <si>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</si>
  <si>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</si>
  <si>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</si>
  <si>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</si>
  <si>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</si>
  <si>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</si>
  <si>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</si>
  <si>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</si>
  <si>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</si>
  <si>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</si>
  <si>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</si>
  <si>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</si>
  <si>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</si>
  <si>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</si>
  <si>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</si>
  <si>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</si>
  <si>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</si>
  <si>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</si>
  <si>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</si>
  <si>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</si>
  <si>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</si>
  <si>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</si>
  <si>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</si>
  <si>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</si>
  <si>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</si>
  <si>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</si>
  <si>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</si>
  <si>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</si>
  <si>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</si>
  <si>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</si>
  <si>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</si>
  <si>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</si>
  <si>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</si>
  <si>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</si>
  <si>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</si>
  <si>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</si>
  <si>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</si>
  <si>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</si>
  <si>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</si>
  <si>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</si>
  <si>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</si>
  <si>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</si>
  <si>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</si>
  <si>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</si>
  <si>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</si>
  <si>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</si>
  <si>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</si>
  <si>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</si>
  <si>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</si>
  <si>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</si>
  <si>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</si>
  <si>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</si>
  <si>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</si>
  <si>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</si>
  <si>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</si>
  <si>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</si>
  <si>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</si>
  <si>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</si>
  <si>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</si>
  <si>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</si>
  <si>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</si>
  <si>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</si>
  <si>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</si>
  <si>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</si>
  <si>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</si>
  <si>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</si>
  <si>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</si>
  <si>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</si>
  <si>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</si>
  <si>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</si>
  <si>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</si>
  <si>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</si>
  <si>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</si>
  <si>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</si>
  <si>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</si>
  <si>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</si>
  <si>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</si>
  <si>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</si>
  <si>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</si>
  <si>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</si>
  <si>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</si>
  <si>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</si>
  <si>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</si>
  <si>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</si>
  <si>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</si>
  <si>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</si>
  <si>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</si>
  <si>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</si>
  <si>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</si>
  <si>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</si>
  <si>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</si>
  <si>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</si>
  <si>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</si>
  <si>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</si>
  <si>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</si>
  <si>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</si>
  <si>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</si>
  <si>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</si>
  <si>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</si>
  <si>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</si>
  <si>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</si>
  <si>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</si>
  <si>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</si>
  <si>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</si>
  <si>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</si>
  <si>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</si>
  <si>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</si>
  <si>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</si>
  <si>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</si>
  <si>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</si>
  <si>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</si>
  <si>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</si>
  <si>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</si>
  <si>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</si>
  <si>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</si>
  <si>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</si>
  <si>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</si>
  <si>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</si>
  <si>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</si>
  <si>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</si>
  <si>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</si>
  <si>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</si>
  <si>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</si>
  <si>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</si>
  <si>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</si>
  <si>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</si>
  <si>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</si>
  <si>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</si>
  <si>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</si>
  <si>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</si>
  <si>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</si>
  <si>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</si>
  <si>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</si>
  <si>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</si>
  <si>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</si>
  <si>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</si>
  <si>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</si>
  <si>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</si>
  <si>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</si>
  <si>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</si>
  <si>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</si>
  <si>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</si>
  <si>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</si>
  <si>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</si>
  <si>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</si>
  <si>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</si>
  <si>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</si>
  <si>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</si>
  <si>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</si>
  <si>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</si>
  <si>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</si>
  <si>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</si>
  <si>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</si>
  <si>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</si>
  <si>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</si>
  <si>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</si>
  <si>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</si>
  <si>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</si>
  <si>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</si>
  <si>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</si>
  <si>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</si>
  <si>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</si>
  <si>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</si>
  <si>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</si>
  <si>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</si>
  <si>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</si>
  <si>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</si>
  <si>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</si>
  <si>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</si>
  <si>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</si>
  <si>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</si>
  <si>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</si>
  <si>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</si>
  <si>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</si>
  <si>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</si>
  <si>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</si>
  <si>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</si>
  <si>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</si>
  <si>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</si>
  <si>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</si>
  <si>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</si>
  <si>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</si>
  <si>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</si>
  <si>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</si>
  <si>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</si>
  <si>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</si>
  <si>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</si>
  <si>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</si>
  <si>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</si>
  <si>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</si>
  <si>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</si>
  <si>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</si>
  <si>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</si>
  <si>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</si>
  <si>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</si>
  <si>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</si>
  <si>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</si>
  <si>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</si>
  <si>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</si>
  <si>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</si>
  <si>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</si>
  <si>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</si>
  <si>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</si>
  <si>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</si>
  <si>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</si>
  <si>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</si>
  <si>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</si>
  <si>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</si>
  <si>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</si>
  <si>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</si>
  <si>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</si>
  <si>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</si>
  <si>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</si>
  <si>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</si>
  <si>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</si>
  <si>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</si>
  <si>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</si>
  <si>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</si>
  <si>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</si>
  <si>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</si>
  <si>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</si>
  <si>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</si>
  <si>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</si>
  <si>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</si>
  <si>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</si>
  <si>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</si>
  <si>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</si>
  <si>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</si>
  <si>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</si>
  <si>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</si>
  <si>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</si>
  <si>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</si>
  <si>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</si>
  <si>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</si>
  <si>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</si>
  <si>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</si>
  <si>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</si>
  <si>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</si>
  <si>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</si>
  <si>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</si>
  <si>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</si>
  <si>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</si>
  <si>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</si>
  <si>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</si>
  <si>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</si>
  <si>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</si>
  <si>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</si>
  <si>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</si>
  <si>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</si>
  <si>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</si>
  <si>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</si>
  <si>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</si>
  <si>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</si>
  <si>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</si>
  <si>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</si>
  <si>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</si>
  <si>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</si>
  <si>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</si>
  <si>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</si>
  <si>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</si>
  <si>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</si>
  <si>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</si>
  <si>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</si>
  <si>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</si>
  <si>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</si>
  <si>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</si>
  <si>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</si>
  <si>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</si>
  <si>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</si>
  <si>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</si>
  <si>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</si>
  <si>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</si>
  <si>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</si>
  <si>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</si>
  <si>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</si>
  <si>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</si>
  <si>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</si>
  <si>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</si>
  <si>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</si>
  <si>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</si>
  <si>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</si>
  <si>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</si>
  <si>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</si>
  <si>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</si>
  <si>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</si>
  <si>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</si>
  <si>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</si>
  <si>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</si>
  <si>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</si>
  <si>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</si>
  <si>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</si>
  <si>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</si>
  <si>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</si>
  <si>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</si>
  <si>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</si>
  <si>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</si>
  <si>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</si>
  <si>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</si>
  <si>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</si>
  <si>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</si>
  <si>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</si>
  <si>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</si>
  <si>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</si>
  <si>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</si>
  <si>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</si>
  <si>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</si>
  <si>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</si>
  <si>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</si>
  <si>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</si>
  <si>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</si>
  <si>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</si>
  <si>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</si>
  <si>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</si>
  <si>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</si>
  <si>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</si>
  <si>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</si>
  <si>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</si>
  <si>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</si>
  <si>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</si>
  <si>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</si>
  <si>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</si>
  <si>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</si>
  <si>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</si>
  <si>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</si>
  <si>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</si>
  <si>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</si>
  <si>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</si>
  <si>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</si>
  <si>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</si>
  <si>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</si>
  <si>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</si>
  <si>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</si>
  <si>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</si>
  <si>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</si>
  <si>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</si>
  <si>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</si>
  <si>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</si>
  <si>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</si>
  <si>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</si>
  <si>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</si>
  <si>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</si>
  <si>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</si>
  <si>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</si>
  <si>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</si>
  <si>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</si>
  <si>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</si>
  <si>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</si>
  <si>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</si>
  <si>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</si>
  <si>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</si>
  <si>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</si>
  <si>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</si>
  <si>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</si>
  <si>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</si>
  <si>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</si>
  <si>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</si>
  <si>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</si>
  <si>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</si>
  <si>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</si>
  <si>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</si>
  <si>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</si>
  <si>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</si>
  <si>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</si>
  <si>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</si>
  <si>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</si>
  <si>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</si>
  <si>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</si>
  <si>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</si>
  <si>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</si>
  <si>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</si>
  <si>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</si>
  <si>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</si>
  <si>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</si>
  <si>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</si>
  <si>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</si>
  <si>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</si>
  <si>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</si>
  <si>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</si>
  <si>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</si>
  <si>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</si>
  <si>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</si>
  <si>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</si>
  <si>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</si>
  <si>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</si>
  <si>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</si>
  <si>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</si>
  <si>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</si>
  <si>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</si>
  <si>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</si>
  <si>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</si>
  <si>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</si>
  <si>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</si>
  <si>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</si>
  <si>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</si>
  <si>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</si>
  <si>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</si>
  <si>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</si>
  <si>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</si>
  <si>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</si>
  <si>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</si>
  <si>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</si>
  <si>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</si>
  <si>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</si>
  <si>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</si>
  <si>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</si>
  <si>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</si>
  <si>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</si>
  <si>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</si>
  <si>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</si>
  <si>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</si>
  <si>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</si>
  <si>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</si>
  <si>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</si>
  <si>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</si>
  <si>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</si>
  <si>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</si>
  <si>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</si>
  <si>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</si>
  <si>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</si>
  <si>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</si>
  <si>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</si>
  <si>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</si>
  <si>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</si>
  <si>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</si>
  <si>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</si>
  <si>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</si>
  <si>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</si>
  <si>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</si>
  <si>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</si>
  <si>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</si>
  <si>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</si>
  <si>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</si>
  <si>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</si>
  <si>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</si>
  <si>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</si>
  <si>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</si>
  <si>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</si>
  <si>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</si>
  <si>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</si>
  <si>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</si>
  <si>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</si>
  <si>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</si>
  <si>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</si>
  <si>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</si>
  <si>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</si>
  <si>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</si>
  <si>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</si>
  <si>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</si>
  <si>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</si>
  <si>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</si>
  <si>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</si>
  <si>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</si>
  <si>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</si>
  <si>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</si>
  <si>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</si>
  <si>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</si>
  <si>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</si>
  <si>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</si>
  <si>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</si>
  <si>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</si>
  <si>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</si>
  <si>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</si>
  <si>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</si>
  <si>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</si>
  <si>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</si>
  <si>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</si>
  <si>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</si>
  <si>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</si>
  <si>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</si>
  <si>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</si>
  <si>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</si>
  <si>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</si>
  <si>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</si>
  <si>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</si>
  <si>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</si>
  <si>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</si>
  <si>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</si>
  <si>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</si>
  <si>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</si>
  <si>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</si>
  <si>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</si>
  <si>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</si>
  <si>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</si>
  <si>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</si>
  <si>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</si>
  <si>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</si>
  <si>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</si>
  <si>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</si>
  <si>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</si>
  <si>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</si>
  <si>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</si>
  <si>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</si>
  <si>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</si>
  <si>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</si>
  <si>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</si>
  <si>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</si>
  <si>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</si>
  <si>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</si>
  <si>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</si>
  <si>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</si>
  <si>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</si>
  <si>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</si>
  <si>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</si>
  <si>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</si>
  <si>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</si>
  <si>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</si>
  <si>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</si>
  <si>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</si>
  <si>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</si>
  <si>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</si>
  <si>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</si>
  <si>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</si>
  <si>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</si>
  <si>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</si>
  <si>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</si>
  <si>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</si>
  <si>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</si>
  <si>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</si>
  <si>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</si>
  <si>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</si>
  <si>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</si>
  <si>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</si>
  <si>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</si>
  <si>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</si>
  <si>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</si>
  <si>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</si>
  <si>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</si>
  <si>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</si>
  <si>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</si>
  <si>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</si>
  <si>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</si>
  <si>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</si>
  <si>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</si>
  <si>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</si>
  <si>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</si>
  <si>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</si>
  <si>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</si>
  <si>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</si>
  <si>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</si>
  <si>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</si>
  <si>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</si>
  <si>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</si>
  <si>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</si>
  <si>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</si>
  <si>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</si>
  <si>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</si>
  <si>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</si>
  <si>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</si>
  <si>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</si>
  <si>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</si>
  <si>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</si>
  <si>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</si>
  <si>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</si>
  <si>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</si>
  <si>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</si>
  <si>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</si>
  <si>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</si>
  <si>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</si>
  <si>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</si>
  <si>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</si>
  <si>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</si>
  <si>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</si>
  <si>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</si>
  <si>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</si>
  <si>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</si>
  <si>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</si>
  <si>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</si>
  <si>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</si>
  <si>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</si>
  <si>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</si>
  <si>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</si>
  <si>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</si>
  <si>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</si>
  <si>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</si>
  <si>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</si>
  <si>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</si>
  <si>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</si>
  <si>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</si>
  <si>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</si>
  <si>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</si>
  <si>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</si>
  <si>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</si>
  <si>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</si>
  <si>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</si>
  <si>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</si>
  <si>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</si>
  <si>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</si>
  <si>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</si>
  <si>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</si>
  <si>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</si>
  <si>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</si>
  <si>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</si>
  <si>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</si>
  <si>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</si>
  <si>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</si>
  <si>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</si>
  <si>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</si>
  <si>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</si>
  <si>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</si>
  <si>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</si>
  <si>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</si>
  <si>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</si>
  <si>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</si>
  <si>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</si>
  <si>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</si>
  <si>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</si>
  <si>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</si>
  <si>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</si>
  <si>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</si>
  <si>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</si>
  <si>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</si>
  <si>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</si>
  <si>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</si>
  <si>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</si>
  <si>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</si>
  <si>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</si>
  <si>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</si>
  <si>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</si>
  <si>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</si>
  <si>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</si>
  <si>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</si>
  <si>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</si>
  <si>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</si>
  <si>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</si>
  <si>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</si>
  <si>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</si>
  <si>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</si>
  <si>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</si>
  <si>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</si>
  <si>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</si>
  <si>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</si>
  <si>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</si>
  <si>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</si>
  <si>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</si>
  <si>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</si>
  <si>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</si>
  <si>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</si>
  <si>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</si>
  <si>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</si>
  <si>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</si>
  <si>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</si>
  <si>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</si>
  <si>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</si>
  <si>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</si>
  <si>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</si>
  <si>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</si>
  <si>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</si>
  <si>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</si>
  <si>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</si>
  <si>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</si>
  <si>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</si>
  <si>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</si>
  <si>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</si>
  <si>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</si>
  <si>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</si>
  <si>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</si>
  <si>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</si>
  <si>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</si>
  <si>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</si>
  <si>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</si>
  <si>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</si>
  <si>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</si>
  <si>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</si>
  <si>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</si>
  <si>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</si>
  <si>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</si>
  <si>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</si>
  <si>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</si>
  <si>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</si>
  <si>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</si>
  <si>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</si>
  <si>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</si>
  <si>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</si>
  <si>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</si>
  <si>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</si>
  <si>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</si>
  <si>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</si>
  <si>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</si>
  <si>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</si>
  <si>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</si>
  <si>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</si>
  <si>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</si>
  <si>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</si>
  <si>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</si>
  <si>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</si>
  <si>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</si>
  <si>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</si>
  <si>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</si>
  <si>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</si>
  <si>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</si>
  <si>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</si>
  <si>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</si>
  <si>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</si>
  <si>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</si>
  <si>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</si>
  <si>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</si>
  <si>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</si>
  <si>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</si>
  <si>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</si>
  <si>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</si>
  <si>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</si>
  <si>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</si>
  <si>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</si>
  <si>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</si>
  <si>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</si>
  <si>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</si>
  <si>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</si>
  <si>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</si>
  <si>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</si>
  <si>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</si>
  <si>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</si>
  <si>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</si>
  <si>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</si>
  <si>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</si>
  <si>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</si>
  <si>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</si>
  <si>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</si>
  <si>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</si>
  <si>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</si>
  <si>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</si>
  <si>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</si>
  <si>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</si>
  <si>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</si>
  <si>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</si>
  <si>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</si>
  <si>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</si>
  <si>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</si>
  <si>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</si>
  <si>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</si>
  <si>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</si>
  <si>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</si>
  <si>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</si>
  <si>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</si>
  <si>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</si>
  <si>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</si>
  <si>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</si>
  <si>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</si>
  <si>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</si>
  <si>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</si>
  <si>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</si>
  <si>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</si>
  <si>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</si>
  <si>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</si>
  <si>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</si>
  <si>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</si>
  <si>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</si>
  <si>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</si>
  <si>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</si>
  <si>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</si>
  <si>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</si>
  <si>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</si>
  <si>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</si>
  <si>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</si>
  <si>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</si>
  <si>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</si>
  <si>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</si>
  <si>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</si>
  <si>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</si>
  <si>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</si>
  <si>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</si>
  <si>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</si>
  <si>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</si>
  <si>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</si>
  <si>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</si>
  <si>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</si>
  <si>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</si>
  <si>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</si>
  <si>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</si>
  <si>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</si>
  <si>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</si>
  <si>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</si>
  <si>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</si>
  <si>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</si>
  <si>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</si>
  <si>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</si>
  <si>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</si>
  <si>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</si>
  <si>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</si>
  <si>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</si>
  <si>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</si>
  <si>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</si>
  <si>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</si>
  <si>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</si>
  <si>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</si>
  <si>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</si>
  <si>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</si>
  <si>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</si>
  <si>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</si>
  <si>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</si>
  <si>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</si>
  <si>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</si>
  <si>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</si>
  <si>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</si>
  <si>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</si>
  <si>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</si>
  <si>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</si>
  <si>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</si>
  <si>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</si>
  <si>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</si>
  <si>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</si>
  <si>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</si>
  <si>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</si>
  <si>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</si>
  <si>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</si>
  <si>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</si>
  <si>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</si>
  <si>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</si>
  <si>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</si>
  <si>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</si>
  <si>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</si>
  <si>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</si>
  <si>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</si>
  <si>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</si>
  <si>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</si>
  <si>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</si>
  <si>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</si>
  <si>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</si>
  <si>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</si>
  <si>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</si>
  <si>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</si>
  <si>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</si>
  <si>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</si>
  <si>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</si>
  <si>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</si>
  <si>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</si>
  <si>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</si>
  <si>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</si>
  <si>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</si>
  <si>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</si>
  <si>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</si>
  <si>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</si>
  <si>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</si>
  <si>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</si>
  <si>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</si>
  <si>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</si>
  <si>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</si>
  <si>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</si>
  <si>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</si>
  <si>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</si>
  <si>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</si>
  <si>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</si>
  <si>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</si>
  <si>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</si>
  <si>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</si>
  <si>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</si>
  <si>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</si>
  <si>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</si>
  <si>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</si>
  <si>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</si>
  <si>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</si>
  <si>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</si>
  <si>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</si>
  <si>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</si>
  <si>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</si>
  <si>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</si>
  <si>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</si>
  <si>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</si>
  <si>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</si>
  <si>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</si>
  <si>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</si>
  <si>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</si>
  <si>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</si>
  <si>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</si>
  <si>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</si>
  <si>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</si>
  <si>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</si>
  <si>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</si>
  <si>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</si>
  <si>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</si>
  <si>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</si>
  <si>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</si>
  <si>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</si>
  <si>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</si>
  <si>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</si>
  <si>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</si>
  <si>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</si>
  <si>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</si>
  <si>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</si>
  <si>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</si>
  <si>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</si>
  <si>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</si>
  <si>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</si>
  <si>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</si>
  <si>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</si>
  <si>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</si>
  <si>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</si>
  <si>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</si>
  <si>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</si>
  <si>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</si>
  <si>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</si>
  <si>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</si>
  <si>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</si>
  <si>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</si>
  <si>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</si>
  <si>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</si>
  <si>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</si>
  <si>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</si>
  <si>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</si>
  <si>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</si>
  <si>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</si>
  <si>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</si>
  <si>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</si>
  <si>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</si>
  <si>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</si>
  <si>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</si>
  <si>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</si>
  <si>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</si>
  <si>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</si>
  <si>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</si>
  <si>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</si>
  <si>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</si>
  <si>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</si>
  <si>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</si>
  <si>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</si>
  <si>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</si>
  <si>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</si>
  <si>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</si>
  <si>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</si>
  <si>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</si>
  <si>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</si>
  <si>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</si>
  <si>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</si>
  <si>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</si>
  <si>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</si>
  <si>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</si>
  <si>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</si>
  <si>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</si>
  <si>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</si>
  <si>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</si>
  <si>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</si>
  <si>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</si>
  <si>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</si>
  <si>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</si>
  <si>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</si>
  <si>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</si>
  <si>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</si>
  <si>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</si>
  <si>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</si>
  <si>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</si>
  <si>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</si>
  <si>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</si>
  <si>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</si>
  <si>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</si>
  <si>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</si>
  <si>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</si>
  <si>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</si>
  <si>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</si>
  <si>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</si>
  <si>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</si>
  <si>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</si>
  <si>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</si>
  <si>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</si>
  <si>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</si>
  <si>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</si>
  <si>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</si>
  <si>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</si>
  <si>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</si>
  <si>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</si>
  <si>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</si>
  <si>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</si>
  <si>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</si>
  <si>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</si>
  <si>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</si>
  <si>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</si>
  <si>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</si>
  <si>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</si>
  <si>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</si>
  <si>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</si>
  <si>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</si>
  <si>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</si>
  <si>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</si>
  <si>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</si>
  <si>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</si>
  <si>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</si>
  <si>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</si>
  <si>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</si>
  <si>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</si>
  <si>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</si>
  <si>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</si>
  <si>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</si>
  <si>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</si>
  <si>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</si>
  <si>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</si>
  <si>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</si>
  <si>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</si>
  <si>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</si>
  <si>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</si>
  <si>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</si>
  <si>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</si>
  <si>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</si>
  <si>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</si>
  <si>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</si>
  <si>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</si>
  <si>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</si>
  <si>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</si>
  <si>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</si>
  <si>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</si>
  <si>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</si>
  <si>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</si>
  <si>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</si>
  <si>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</si>
  <si>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</si>
  <si>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</si>
  <si>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</si>
  <si>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</si>
  <si>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</si>
  <si>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</si>
  <si>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</si>
  <si>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</si>
  <si>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</si>
  <si>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</si>
  <si>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</si>
  <si>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</si>
  <si>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</si>
  <si>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</si>
  <si>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</si>
  <si>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</si>
  <si>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</si>
  <si>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</si>
  <si>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</si>
  <si>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</si>
  <si>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</si>
  <si>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</si>
  <si>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</si>
  <si>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</si>
  <si>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</si>
  <si>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</si>
  <si>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</si>
  <si>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</si>
  <si>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</si>
  <si>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</si>
  <si>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</si>
  <si>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</si>
  <si>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</si>
  <si>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</si>
  <si>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</si>
  <si>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</si>
  <si>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</si>
  <si>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</si>
  <si>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</si>
  <si>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</si>
  <si>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</si>
  <si>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</si>
  <si>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</si>
  <si>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</si>
  <si>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</si>
  <si>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</si>
  <si>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</si>
  <si>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</si>
  <si>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</si>
  <si>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</si>
  <si>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</si>
  <si>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</si>
  <si>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</si>
  <si>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</si>
  <si>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</si>
  <si>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</si>
  <si>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</si>
  <si>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</si>
  <si>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</si>
  <si>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</si>
  <si>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</si>
  <si>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</si>
  <si>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</si>
  <si>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</si>
  <si>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</si>
  <si>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</si>
  <si>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</si>
  <si>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</si>
  <si>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</si>
  <si>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</si>
  <si>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</si>
  <si>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</si>
  <si>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</si>
  <si>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</si>
  <si>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</si>
  <si>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</si>
  <si>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</si>
  <si>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</si>
  <si>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</si>
  <si>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</si>
  <si>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</si>
  <si>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</si>
  <si>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</si>
  <si>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</si>
  <si>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</si>
  <si>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</si>
  <si>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</si>
  <si>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</si>
  <si>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</si>
  <si>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</si>
  <si>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</si>
  <si>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</si>
  <si>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</si>
  <si>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</si>
  <si>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</si>
  <si>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</si>
  <si>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</si>
  <si>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</si>
  <si>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</si>
  <si>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</si>
  <si>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</si>
  <si>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</si>
  <si>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</si>
  <si>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</si>
  <si>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</si>
  <si>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</si>
  <si>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</si>
  <si>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</si>
  <si>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</si>
  <si>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</si>
  <si>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</si>
  <si>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</si>
  <si>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</si>
  <si>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</si>
  <si>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</si>
  <si>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</si>
  <si>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</si>
  <si>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</si>
  <si>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</si>
  <si>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</si>
  <si>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</si>
  <si>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</si>
  <si>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</si>
  <si>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</si>
  <si>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</si>
  <si>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</si>
  <si>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</si>
  <si>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</si>
  <si>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</si>
  <si>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</si>
  <si>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</si>
  <si>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</si>
  <si>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</si>
  <si>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</si>
  <si>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</si>
  <si>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</si>
  <si>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</si>
  <si>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</si>
  <si>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</si>
  <si>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</si>
  <si>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</si>
  <si>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</si>
  <si>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</si>
  <si>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</si>
  <si>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</si>
  <si>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</si>
  <si>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</si>
  <si>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</si>
  <si>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</si>
  <si>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</si>
  <si>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</si>
  <si>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</si>
  <si>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</si>
  <si>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</si>
  <si>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</si>
  <si>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</si>
  <si>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</si>
  <si>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</si>
  <si>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</si>
  <si>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</si>
  <si>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</si>
  <si>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</si>
  <si>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</si>
  <si>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</si>
  <si>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</si>
  <si>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</si>
  <si>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</si>
  <si>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</si>
  <si>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</si>
  <si>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</si>
  <si>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</si>
  <si>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</si>
  <si>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</si>
  <si>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</si>
  <si>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</si>
  <si>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</si>
  <si>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</si>
  <si>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</si>
  <si>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</si>
  <si>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</si>
  <si>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</si>
  <si>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</si>
  <si>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</si>
  <si>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</si>
  <si>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</si>
  <si>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</si>
  <si>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</si>
  <si>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</si>
  <si>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</si>
  <si>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</si>
  <si>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</si>
  <si>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</si>
  <si>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</si>
  <si>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</si>
  <si>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</si>
  <si>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</si>
  <si>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</si>
  <si>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</si>
  <si>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</si>
  <si>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</si>
  <si>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</si>
  <si>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</si>
  <si>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</si>
  <si>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</si>
  <si>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</si>
  <si>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</si>
  <si>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</si>
  <si>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</si>
  <si>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</si>
  <si>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</si>
  <si>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</si>
  <si>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</si>
  <si>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</si>
  <si>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</si>
  <si>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</si>
  <si>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</si>
  <si>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</si>
  <si>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</si>
  <si>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</si>
  <si>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</si>
  <si>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</si>
  <si>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</si>
  <si>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</si>
  <si>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</si>
  <si>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</si>
  <si>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</si>
  <si>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</si>
  <si>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</si>
  <si>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</si>
  <si>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</si>
  <si>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</si>
  <si>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</si>
  <si>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</si>
  <si>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</si>
  <si>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</si>
  <si>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</si>
  <si>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</si>
  <si>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</si>
  <si>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</si>
  <si>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</si>
  <si>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</si>
  <si>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</si>
  <si>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</si>
  <si>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</si>
  <si>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</si>
  <si>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</si>
  <si>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</si>
  <si>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</si>
  <si>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</si>
  <si>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</si>
  <si>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</si>
  <si>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</si>
  <si>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</si>
  <si>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</si>
  <si>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</si>
  <si>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</si>
  <si>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</si>
  <si>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</si>
  <si>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</si>
  <si>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</si>
  <si>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</si>
  <si>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</si>
  <si>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</si>
  <si>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</si>
  <si>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</si>
  <si>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</si>
  <si>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</si>
  <si>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</si>
  <si>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</si>
  <si>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</si>
  <si>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</si>
  <si>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</si>
  <si>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</si>
  <si>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</si>
  <si>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</si>
  <si>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</si>
  <si>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</si>
  <si>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</si>
  <si>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</si>
  <si>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</si>
  <si>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</si>
  <si>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</si>
  <si>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</si>
  <si>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</si>
  <si>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</si>
  <si>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</si>
  <si>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</si>
  <si>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</si>
  <si>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</si>
  <si>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</si>
  <si>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</si>
  <si>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</si>
  <si>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</si>
  <si>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</si>
  <si>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</si>
  <si>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</si>
  <si>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</si>
  <si>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</si>
  <si>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</si>
  <si>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</si>
  <si>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</si>
  <si>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</si>
  <si>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</si>
  <si>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</si>
  <si>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</si>
  <si>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</si>
  <si>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</si>
  <si>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</si>
  <si>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</si>
  <si>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</si>
  <si>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</si>
  <si>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</si>
  <si>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</si>
  <si>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</si>
  <si>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</si>
  <si>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</si>
  <si>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</si>
  <si>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</si>
  <si>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</si>
  <si>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</si>
  <si>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</si>
  <si>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</si>
  <si>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</si>
  <si>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</si>
  <si>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</si>
  <si>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</si>
  <si>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</si>
  <si>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</si>
  <si>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</si>
  <si>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</si>
  <si>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</si>
  <si>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</si>
  <si>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</si>
  <si>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</si>
  <si>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</si>
  <si>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</si>
  <si>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</si>
  <si>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</si>
  <si>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</si>
  <si>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</si>
  <si>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</si>
  <si>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</si>
  <si>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</si>
  <si>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</si>
  <si>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</si>
  <si>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</si>
  <si>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</si>
  <si>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</si>
  <si>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</si>
  <si>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</si>
  <si>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</si>
  <si>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</si>
  <si>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</si>
  <si>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</si>
  <si>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</si>
  <si>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</si>
  <si>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</si>
  <si>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</si>
  <si>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</si>
  <si>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</si>
  <si>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</si>
  <si>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</si>
  <si>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</si>
  <si>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</si>
  <si>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</si>
  <si>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</si>
  <si>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</si>
  <si>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</si>
  <si>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</si>
  <si>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</si>
  <si>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</si>
  <si>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</si>
  <si>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</si>
  <si>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</si>
  <si>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</si>
  <si>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</si>
  <si>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</si>
  <si>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</si>
  <si>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</si>
  <si>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</si>
  <si>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</si>
  <si>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</si>
  <si>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</si>
  <si>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</si>
  <si>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</si>
  <si>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</si>
  <si>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</si>
  <si>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</si>
  <si>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</si>
  <si>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</si>
  <si>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</si>
  <si>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</si>
  <si>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</si>
  <si>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</si>
  <si>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</si>
  <si>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</si>
  <si>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</si>
  <si>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</si>
  <si>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</si>
  <si>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</si>
  <si>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</si>
  <si>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</si>
  <si>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</si>
  <si>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</si>
  <si>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</si>
  <si>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</si>
  <si>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</si>
  <si>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</si>
  <si>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</si>
  <si>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</si>
  <si>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</si>
  <si>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</si>
  <si>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</si>
  <si>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</si>
  <si>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</si>
  <si>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</si>
  <si>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</si>
  <si>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</si>
  <si>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</si>
  <si>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</si>
  <si>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</si>
  <si>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</si>
  <si>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</si>
  <si>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</si>
  <si>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</si>
  <si>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</si>
  <si>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</si>
  <si>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</si>
  <si>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</si>
  <si>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</si>
  <si>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</si>
  <si>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</si>
  <si>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</si>
  <si>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</si>
  <si>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</si>
  <si>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</si>
  <si>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</si>
  <si>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</si>
  <si>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</si>
  <si>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</si>
  <si>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</si>
  <si>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</si>
  <si>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</si>
  <si>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</si>
  <si>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</si>
  <si>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</si>
  <si>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</si>
  <si>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</si>
  <si>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</si>
  <si>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</si>
  <si>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</si>
  <si>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</si>
  <si>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</si>
  <si>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</si>
  <si>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</si>
  <si>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</si>
  <si>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</si>
  <si>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</si>
  <si>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</si>
  <si>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</si>
  <si>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</si>
  <si>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</si>
  <si>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</si>
  <si>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</si>
  <si>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</si>
  <si>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</si>
  <si>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</si>
  <si>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</si>
  <si>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</si>
  <si>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</si>
  <si>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</si>
  <si>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</si>
  <si>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</si>
  <si>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</si>
  <si>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</si>
  <si>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</si>
  <si>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</si>
  <si>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</si>
  <si>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</si>
  <si>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</si>
  <si>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</si>
  <si>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</si>
  <si>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</si>
  <si>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</si>
  <si>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</si>
  <si>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</si>
  <si>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</si>
  <si>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</si>
  <si>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</si>
  <si>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</si>
  <si>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</si>
  <si>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</si>
  <si>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</si>
  <si>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</si>
  <si>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</si>
  <si>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</si>
  <si>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</si>
  <si>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</si>
  <si>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</si>
  <si>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</si>
  <si>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</si>
  <si>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</si>
  <si>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</si>
  <si>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</si>
  <si>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</si>
  <si>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</si>
  <si>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</si>
  <si>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</si>
  <si>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</si>
  <si>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</si>
  <si>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</si>
  <si>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</si>
  <si>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</si>
  <si>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</si>
  <si>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</si>
  <si>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</si>
  <si>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</si>
  <si>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</si>
  <si>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</si>
  <si>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</si>
  <si>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</si>
  <si>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</si>
  <si>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</si>
  <si>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</si>
  <si>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</si>
  <si>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</si>
  <si>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</si>
  <si>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</si>
  <si>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</si>
  <si>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</si>
  <si>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</si>
  <si>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</si>
  <si>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</si>
  <si>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</si>
  <si>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</si>
  <si>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</si>
  <si>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</si>
  <si>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</si>
  <si>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</si>
  <si>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</si>
  <si>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</si>
  <si>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</si>
  <si>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</si>
  <si>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</si>
  <si>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</si>
  <si>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</si>
  <si>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</si>
  <si>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</si>
  <si>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</si>
  <si>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</si>
  <si>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</si>
  <si>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</si>
  <si>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</si>
  <si>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</si>
  <si>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</si>
  <si>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</si>
  <si>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</si>
  <si>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</si>
  <si>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</si>
  <si>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</si>
  <si>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</si>
  <si>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</si>
  <si>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</si>
  <si>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</si>
  <si>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</si>
  <si>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</si>
  <si>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</si>
  <si>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</si>
  <si>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</si>
  <si>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</si>
  <si>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</si>
  <si>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</si>
  <si>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</si>
  <si>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</si>
  <si>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</si>
  <si>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</si>
  <si>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</si>
  <si>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</si>
  <si>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</si>
  <si>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</si>
  <si>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</si>
  <si>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</si>
  <si>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</si>
  <si>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</si>
  <si>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</si>
  <si>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</si>
  <si>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</si>
  <si>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</si>
  <si>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</si>
  <si>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</si>
  <si>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</si>
  <si>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</si>
  <si>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</si>
  <si>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</si>
  <si>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</si>
  <si>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</si>
  <si>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</si>
  <si>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</si>
  <si>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</si>
  <si>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</si>
  <si>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</si>
  <si>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</si>
  <si>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</si>
  <si>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</si>
  <si>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</si>
  <si>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</si>
  <si>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</si>
  <si>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</si>
  <si>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</si>
  <si>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</si>
  <si>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</si>
  <si>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</si>
  <si>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</si>
  <si>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</si>
  <si>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</si>
  <si>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</si>
  <si>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</si>
  <si>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</si>
  <si>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</si>
  <si>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</si>
  <si>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</si>
  <si>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</si>
  <si>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</si>
  <si>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</si>
  <si>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</si>
  <si>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</si>
  <si>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</si>
  <si>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</si>
  <si>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</si>
  <si>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</si>
  <si>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</si>
  <si>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</si>
  <si>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</si>
  <si>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</si>
  <si>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</si>
  <si>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</si>
  <si>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</si>
  <si>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</si>
  <si>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</si>
  <si>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</si>
  <si>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</si>
  <si>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</si>
  <si>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</si>
  <si>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</si>
  <si>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</si>
  <si>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</si>
  <si>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</si>
  <si>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</si>
  <si>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</si>
  <si>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</si>
  <si>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</si>
  <si>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</si>
  <si>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</si>
  <si>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</si>
  <si>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</si>
  <si>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</si>
  <si>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</si>
  <si>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</si>
  <si>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</si>
  <si>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</si>
  <si>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</si>
  <si>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</si>
  <si>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</si>
  <si>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</si>
  <si>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</si>
  <si>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</si>
  <si>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</si>
  <si>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</si>
  <si>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</si>
  <si>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</si>
  <si>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</si>
  <si>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</si>
  <si>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</si>
  <si>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</si>
  <si>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</si>
  <si>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</si>
  <si>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</si>
  <si>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</si>
  <si>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</si>
  <si>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</si>
  <si>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</si>
  <si>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</si>
  <si>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</si>
  <si>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</si>
  <si>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</si>
  <si>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</si>
  <si>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</si>
  <si>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</si>
  <si>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</si>
  <si>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</si>
  <si>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</si>
  <si>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</si>
  <si>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</si>
  <si>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</si>
  <si>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</si>
  <si>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</si>
  <si>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</si>
  <si>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</si>
  <si>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</si>
  <si>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</si>
  <si>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</si>
  <si>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</si>
  <si>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</si>
  <si>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</si>
  <si>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</si>
  <si>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</si>
  <si>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</si>
  <si>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</si>
  <si>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</si>
  <si>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</si>
  <si>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</si>
  <si>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</si>
  <si>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</si>
  <si>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</si>
  <si>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</si>
  <si>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</si>
  <si>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</si>
  <si>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</si>
  <si>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</si>
  <si>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</si>
  <si>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</si>
  <si>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</si>
  <si>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</si>
  <si>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</si>
  <si>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</si>
  <si>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</si>
  <si>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</si>
  <si>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</si>
  <si>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</si>
  <si>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</si>
  <si>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</si>
  <si>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</si>
  <si>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</si>
  <si>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</si>
  <si>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</si>
  <si>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</si>
  <si>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</si>
  <si>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</si>
  <si>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</si>
  <si>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</si>
  <si>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</si>
  <si>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</si>
  <si>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</si>
  <si>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</si>
  <si>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</si>
  <si>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</si>
  <si>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</si>
  <si>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</si>
  <si>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</si>
  <si>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</si>
  <si>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</si>
  <si>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</si>
  <si>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</si>
  <si>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</si>
  <si>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</si>
  <si>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</si>
  <si>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</si>
  <si>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</si>
  <si>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</si>
  <si>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</si>
  <si>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</si>
  <si>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</si>
  <si>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</si>
  <si>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</si>
  <si>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</si>
  <si>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</si>
  <si>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</si>
  <si>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</si>
  <si>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</si>
  <si>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</si>
  <si>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</si>
  <si>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</si>
  <si>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</si>
  <si>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</si>
  <si>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</si>
  <si>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</si>
  <si>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</si>
  <si>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</si>
  <si>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</si>
  <si>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</si>
  <si>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</si>
  <si>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</si>
  <si>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</si>
  <si>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</si>
  <si>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</si>
  <si>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</si>
  <si>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</si>
  <si>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</si>
  <si>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</si>
  <si>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</si>
  <si>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</si>
  <si>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</si>
  <si>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</si>
  <si>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</si>
  <si>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</si>
  <si>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</si>
  <si>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</si>
  <si>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</si>
  <si>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</si>
  <si>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</si>
  <si>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</si>
  <si>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</si>
  <si>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</si>
  <si>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</si>
  <si>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</si>
  <si>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</si>
  <si>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</si>
  <si>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</si>
  <si>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</si>
  <si>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</si>
  <si>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</si>
  <si>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</si>
  <si>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</si>
  <si>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</si>
  <si>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</si>
  <si>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</si>
  <si>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</si>
  <si>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</si>
  <si>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</si>
  <si>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</si>
  <si>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</si>
  <si>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</si>
  <si>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</si>
  <si>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</si>
  <si>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</si>
  <si>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</si>
  <si>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</si>
  <si>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</si>
  <si>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</si>
  <si>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</si>
  <si>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</si>
  <si>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</si>
  <si>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</si>
  <si>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</si>
  <si>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</si>
  <si>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</si>
  <si>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</si>
  <si>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</si>
  <si>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</si>
  <si>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</si>
  <si>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</si>
  <si>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</si>
  <si>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</si>
  <si>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</si>
  <si>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</si>
  <si>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</si>
  <si>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</si>
  <si>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</si>
  <si>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</si>
  <si>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</si>
  <si>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</si>
  <si>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</si>
  <si>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</si>
  <si>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</si>
  <si>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</si>
  <si>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</si>
  <si>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</si>
  <si>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</si>
  <si>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</si>
  <si>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</si>
  <si>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</si>
  <si>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</si>
  <si>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</si>
  <si>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</si>
  <si>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</si>
  <si>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</si>
  <si>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</si>
  <si>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</si>
  <si>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</si>
  <si>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</si>
  <si>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</si>
  <si>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</si>
  <si>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</si>
  <si>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</si>
  <si>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</si>
  <si>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</si>
  <si>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</si>
  <si>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</si>
  <si>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</si>
  <si>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</si>
  <si>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</si>
  <si>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</si>
  <si>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</si>
  <si>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</si>
  <si>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</si>
  <si>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</si>
  <si>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</si>
  <si>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</si>
  <si>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</si>
  <si>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</si>
  <si>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</si>
  <si>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</si>
  <si>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</si>
  <si>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</si>
  <si>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</si>
  <si>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</si>
  <si>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</si>
  <si>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</si>
  <si>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</si>
  <si>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</si>
  <si>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</si>
  <si>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</si>
  <si>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</si>
  <si>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</si>
  <si>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</si>
  <si>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</si>
  <si>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</si>
  <si>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</si>
  <si>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</si>
  <si>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</si>
  <si>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</si>
  <si>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</si>
  <si>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</si>
  <si>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</si>
  <si>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</si>
  <si>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</si>
  <si>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</si>
  <si>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</si>
  <si>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</si>
  <si>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</si>
  <si>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</si>
  <si>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</si>
  <si>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</si>
  <si>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</si>
  <si>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</si>
  <si>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</si>
  <si>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</si>
  <si>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</si>
  <si>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</si>
  <si>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</si>
  <si>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</si>
  <si>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</si>
  <si>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</si>
  <si>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</si>
  <si>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</si>
  <si>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</si>
  <si>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</si>
  <si>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</si>
  <si>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</si>
  <si>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</si>
  <si>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</si>
  <si>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</si>
  <si>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</si>
  <si>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</si>
  <si>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</si>
  <si>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</si>
  <si>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</si>
  <si>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</si>
  <si>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</si>
  <si>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</si>
  <si>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</si>
  <si>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</si>
  <si>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</si>
  <si>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</si>
  <si>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</si>
  <si>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</si>
  <si>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</si>
  <si>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</si>
  <si>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</si>
  <si>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</si>
  <si>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</si>
  <si>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</si>
  <si>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</si>
  <si>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</si>
  <si>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</si>
  <si>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</si>
  <si>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</si>
  <si>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</si>
  <si>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</si>
  <si>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</si>
  <si>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</si>
  <si>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</si>
  <si>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</si>
  <si>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</si>
  <si>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</si>
  <si>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</si>
  <si>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</si>
  <si>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</si>
  <si>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</si>
  <si>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</si>
  <si>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</si>
  <si>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</si>
  <si>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</si>
  <si>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</si>
  <si>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</si>
  <si>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</si>
  <si>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</si>
  <si>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</si>
  <si>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</si>
  <si>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</si>
  <si>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</si>
  <si>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</si>
  <si>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</si>
  <si>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</si>
  <si>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</si>
  <si>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</si>
  <si>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</si>
  <si>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</si>
  <si>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</si>
  <si>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</si>
  <si>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</si>
  <si>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</si>
  <si>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</si>
  <si>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</si>
  <si>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</si>
  <si>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</si>
  <si>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</si>
  <si>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</si>
  <si>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</si>
  <si>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</si>
  <si>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</si>
  <si>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</si>
  <si>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</si>
  <si>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</si>
  <si>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</si>
  <si>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</si>
  <si>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</si>
  <si>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</si>
  <si>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</si>
  <si>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</si>
  <si>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</si>
  <si>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</si>
  <si>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</si>
  <si>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</si>
  <si>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</si>
  <si>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</si>
  <si>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</si>
  <si>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</si>
  <si>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</si>
  <si>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</si>
  <si>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</si>
  <si>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</si>
  <si>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</si>
  <si>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</si>
  <si>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</si>
  <si>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</si>
  <si>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</si>
  <si>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</si>
  <si>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</si>
  <si>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</si>
  <si>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</si>
  <si>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</si>
  <si>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</si>
  <si>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</si>
  <si>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</si>
  <si>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</si>
  <si>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</si>
  <si>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</si>
  <si>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</si>
  <si>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</si>
  <si>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</si>
  <si>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</si>
  <si>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</si>
  <si>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</si>
  <si>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</si>
  <si>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</si>
  <si>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</si>
  <si>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</si>
  <si>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</si>
  <si>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</si>
  <si>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</si>
  <si>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</si>
  <si>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</si>
  <si>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</si>
  <si>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</si>
  <si>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</si>
  <si>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</si>
  <si>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</si>
  <si>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</si>
  <si>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</si>
  <si>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</si>
  <si>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</si>
  <si>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</si>
  <si>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</si>
  <si>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</si>
  <si>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</si>
  <si>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</si>
  <si>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</si>
  <si>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</si>
  <si>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</si>
  <si>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</si>
  <si>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</si>
  <si>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</si>
  <si>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</si>
  <si>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</si>
  <si>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</si>
  <si>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</si>
  <si>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</si>
  <si>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</si>
  <si>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</si>
  <si>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</si>
  <si>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</si>
  <si>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</si>
  <si>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</si>
  <si>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</si>
  <si>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</si>
  <si>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</si>
  <si>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</si>
  <si>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</si>
  <si>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</si>
  <si>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</si>
  <si>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</si>
  <si>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</si>
  <si>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</si>
  <si>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</si>
  <si>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</si>
  <si>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</si>
  <si>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</si>
  <si>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</si>
  <si>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</si>
  <si>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</si>
  <si>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</si>
  <si>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</si>
  <si>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</si>
  <si>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</si>
  <si>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</si>
  <si>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</si>
  <si>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</si>
  <si>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</si>
  <si>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</si>
  <si>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</si>
  <si>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</si>
  <si>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</si>
  <si>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</si>
  <si>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</si>
  <si>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</si>
  <si>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</si>
  <si>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</si>
  <si>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</si>
  <si>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</si>
  <si>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</si>
  <si>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</si>
  <si>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</si>
  <si>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</si>
  <si>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</si>
  <si>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</si>
  <si>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</si>
  <si>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</si>
  <si>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</si>
  <si>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</si>
  <si>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</si>
  <si>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</si>
  <si>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</si>
  <si>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</si>
  <si>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</si>
  <si>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</si>
  <si>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</si>
  <si>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</si>
  <si>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</si>
  <si>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</si>
  <si>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</si>
  <si>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</si>
  <si>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</si>
  <si>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</si>
  <si>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</si>
  <si>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</si>
  <si>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</si>
  <si>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</si>
  <si>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</si>
  <si>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</si>
  <si>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</si>
  <si>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</si>
  <si>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</si>
  <si>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</si>
  <si>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</si>
  <si>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</si>
  <si>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</si>
  <si>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</si>
  <si>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</si>
  <si>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</si>
  <si>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</si>
  <si>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</si>
  <si>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</si>
  <si>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</si>
  <si>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</si>
  <si>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</si>
  <si>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</si>
  <si>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</si>
  <si>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</si>
  <si>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</si>
  <si>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</si>
  <si>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</si>
  <si>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</si>
  <si>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</si>
  <si>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</si>
  <si>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</si>
  <si>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</si>
  <si>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</si>
  <si>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</si>
  <si>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</si>
  <si>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</si>
  <si>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</si>
  <si>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</si>
  <si>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</si>
  <si>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</si>
  <si>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</si>
  <si>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</si>
  <si>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</si>
  <si>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</si>
  <si>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</si>
  <si>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</si>
  <si>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</si>
  <si>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</si>
  <si>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</si>
  <si>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</si>
  <si>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</si>
  <si>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</si>
  <si>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</si>
  <si>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</si>
  <si>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</si>
  <si>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</si>
  <si>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</si>
  <si>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</si>
  <si>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</si>
  <si>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</si>
  <si>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</si>
  <si>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</si>
  <si>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</si>
  <si>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</si>
  <si>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</si>
  <si>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</si>
  <si>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</si>
  <si>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</si>
  <si>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</si>
  <si>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</si>
  <si>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</si>
  <si>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</si>
  <si>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</si>
  <si>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</si>
  <si>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</si>
  <si>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</si>
  <si>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</si>
  <si>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</si>
  <si>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</si>
  <si>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</si>
  <si>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</si>
  <si>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</si>
  <si>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</si>
  <si>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</si>
  <si>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</si>
  <si>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</si>
  <si>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</si>
  <si>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</si>
  <si>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</si>
  <si>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</si>
  <si>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</si>
  <si>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</si>
  <si>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</si>
  <si>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</si>
  <si>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</si>
  <si>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</si>
  <si>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</si>
  <si>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</si>
  <si>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</si>
  <si>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</si>
  <si>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</si>
  <si>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</si>
  <si>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</si>
  <si>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</si>
  <si>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</si>
  <si>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</si>
  <si>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</si>
  <si>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</si>
  <si>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</si>
  <si>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</si>
  <si>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</si>
  <si>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</si>
  <si>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</si>
  <si>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</si>
  <si>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</si>
  <si>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</si>
  <si>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</si>
  <si>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</si>
  <si>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</si>
  <si>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</si>
  <si>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</si>
  <si>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</si>
  <si>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</si>
  <si>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</si>
  <si>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</si>
  <si>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</si>
  <si>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</si>
  <si>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</si>
  <si>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</si>
  <si>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</si>
  <si>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</si>
  <si>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</si>
  <si>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</si>
  <si>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</si>
  <si>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</si>
  <si>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</si>
  <si>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</si>
  <si>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</si>
  <si>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</si>
  <si>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</si>
  <si>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</si>
  <si>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</si>
  <si>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</si>
  <si>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</si>
  <si>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</si>
  <si>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</si>
  <si>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</si>
  <si>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</si>
  <si>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</si>
  <si>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</si>
  <si>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</si>
  <si>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</si>
  <si>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</si>
  <si>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</si>
  <si>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</si>
  <si>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</si>
  <si>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</si>
  <si>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</si>
  <si>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</si>
  <si>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</si>
  <si>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</si>
  <si>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</si>
  <si>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</si>
  <si>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</si>
  <si>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</si>
  <si>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</si>
  <si>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</si>
  <si>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</si>
  <si>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</si>
  <si>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</si>
  <si>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</si>
  <si>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</si>
  <si>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</si>
  <si>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</si>
  <si>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</si>
  <si>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</si>
  <si>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</si>
  <si>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</si>
  <si>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</si>
  <si>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</si>
  <si>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</si>
  <si>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</si>
  <si>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</si>
  <si>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</si>
  <si>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</si>
  <si>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</si>
  <si>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</si>
  <si>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</si>
  <si>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</si>
  <si>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</si>
  <si>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</si>
  <si>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</si>
  <si>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</si>
  <si>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</si>
  <si>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</si>
  <si>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</si>
  <si>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</si>
  <si>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</si>
  <si>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</si>
  <si>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</si>
  <si>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</si>
  <si>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</si>
  <si>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</si>
  <si>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</si>
  <si>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</si>
  <si>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</si>
  <si>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</si>
  <si>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</si>
  <si>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</si>
  <si>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</si>
  <si>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</si>
  <si>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</si>
  <si>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</si>
  <si>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</si>
  <si>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</si>
  <si>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</si>
  <si>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</si>
  <si>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</si>
  <si>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</si>
  <si>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</si>
  <si>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</si>
  <si>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</si>
  <si>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</si>
  <si>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</si>
  <si>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</si>
  <si>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</si>
  <si>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</si>
  <si>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</si>
  <si>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</si>
  <si>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</si>
  <si>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</si>
  <si>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</si>
  <si>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</si>
  <si>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</si>
  <si>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</si>
  <si>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</si>
  <si>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</si>
  <si>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</si>
  <si>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</si>
  <si>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</si>
  <si>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</si>
  <si>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</si>
  <si>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</si>
  <si>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</si>
  <si>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</si>
  <si>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</si>
  <si>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</si>
  <si>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</si>
  <si>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</si>
  <si>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</si>
  <si>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</si>
  <si>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</si>
  <si>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</si>
  <si>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</si>
  <si>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</si>
  <si>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</si>
  <si>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</si>
  <si>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</si>
  <si>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</si>
  <si>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</si>
  <si>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</si>
  <si>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</si>
  <si>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</si>
  <si>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</si>
  <si>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</si>
  <si>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</si>
  <si>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</si>
  <si>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</si>
  <si>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</si>
  <si>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</si>
  <si>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</si>
  <si>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</si>
  <si>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</si>
  <si>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</si>
  <si>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</si>
  <si>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</si>
  <si>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</si>
  <si>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</si>
  <si>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</si>
  <si>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</si>
  <si>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</si>
  <si>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</si>
  <si>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</si>
  <si>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</si>
  <si>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</si>
  <si>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</si>
  <si>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</si>
  <si>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</si>
  <si>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</si>
  <si>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</si>
  <si>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</si>
  <si>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</si>
  <si>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</si>
  <si>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</si>
  <si>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</si>
  <si>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</si>
  <si>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</si>
  <si>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</si>
  <si>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</si>
  <si>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</si>
  <si>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</si>
  <si>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</si>
  <si>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</si>
  <si>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</si>
  <si>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</si>
  <si>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</si>
  <si>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</si>
  <si>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</si>
  <si>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</si>
  <si>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</si>
  <si>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</si>
  <si>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</si>
  <si>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</si>
  <si>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</si>
  <si>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</si>
  <si>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</si>
  <si>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</si>
  <si>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</si>
  <si>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</si>
  <si>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</si>
  <si>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</si>
  <si>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</si>
  <si>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</si>
  <si>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</si>
  <si>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</si>
  <si>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</si>
  <si>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</si>
  <si>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</si>
  <si>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</si>
  <si>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</si>
  <si>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</si>
  <si>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</si>
  <si>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</si>
  <si>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</si>
  <si>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</si>
  <si>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</si>
  <si>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</si>
  <si>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</si>
  <si>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</si>
  <si>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</si>
  <si>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</si>
  <si>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</si>
  <si>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</si>
  <si>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</si>
  <si>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</si>
  <si>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</si>
  <si>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</si>
  <si>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</si>
  <si>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</si>
  <si>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</si>
  <si>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</si>
  <si>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</si>
  <si>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</si>
  <si>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</si>
  <si>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</si>
  <si>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</si>
  <si>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</si>
  <si>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</si>
  <si>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</si>
  <si>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</si>
  <si>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</si>
  <si>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</si>
  <si>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</si>
  <si>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</si>
  <si>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</si>
  <si>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</si>
  <si>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</si>
  <si>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</si>
  <si>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</si>
  <si>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</si>
  <si>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</si>
  <si>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</si>
  <si>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</si>
  <si>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</si>
  <si>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</si>
  <si>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</si>
  <si>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</si>
  <si>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</si>
  <si>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</si>
  <si>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</si>
  <si>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</si>
  <si>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</si>
  <si>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</si>
  <si>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</si>
  <si>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</si>
  <si>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</si>
  <si>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</si>
  <si>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</si>
  <si>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</si>
  <si>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</si>
  <si>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</si>
  <si>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</si>
  <si>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</si>
  <si>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</si>
  <si>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</si>
  <si>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</si>
  <si>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</si>
  <si>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</si>
  <si>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</si>
  <si>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</si>
  <si>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</si>
  <si>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</si>
  <si>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</si>
  <si>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</si>
  <si>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</si>
  <si>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</si>
  <si>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</si>
  <si>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</si>
  <si>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</si>
  <si>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</si>
  <si>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</si>
  <si>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</si>
  <si>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</si>
  <si>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</si>
  <si>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</si>
  <si>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</si>
  <si>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</si>
  <si>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</si>
  <si>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</si>
  <si>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</si>
  <si>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</si>
  <si>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</si>
  <si>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</si>
  <si>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</si>
  <si>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</si>
  <si>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</si>
  <si>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</si>
  <si>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</si>
  <si>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</si>
  <si>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</si>
  <si>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</si>
  <si>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</si>
  <si>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</si>
  <si>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</si>
  <si>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</si>
  <si>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</si>
  <si>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</si>
  <si>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</si>
  <si>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</si>
  <si>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</si>
  <si>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</si>
  <si>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</si>
  <si>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</si>
  <si>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</si>
  <si>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</si>
  <si>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</si>
  <si>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</si>
  <si>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</si>
  <si>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</si>
  <si>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</si>
  <si>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</si>
  <si>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</si>
  <si>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</si>
  <si>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</si>
  <si>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</si>
  <si>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</si>
  <si>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</si>
  <si>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</si>
  <si>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</si>
  <si>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</si>
  <si>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</si>
  <si>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</si>
  <si>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</si>
  <si>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</si>
  <si>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</si>
  <si>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</si>
  <si>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</si>
  <si>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</si>
  <si>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</si>
  <si>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</si>
  <si>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</si>
  <si>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</si>
  <si>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</si>
  <si>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</si>
  <si>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</si>
  <si>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</si>
  <si>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</si>
  <si>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</si>
  <si>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</si>
  <si>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</si>
  <si>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</si>
  <si>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</si>
  <si>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</si>
  <si>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</si>
  <si>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</si>
  <si>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</si>
  <si>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</si>
  <si>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</si>
  <si>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</si>
  <si>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</si>
  <si>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</si>
  <si>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</si>
  <si>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</si>
  <si>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</si>
  <si>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</si>
  <si>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</si>
  <si>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</si>
  <si>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</si>
  <si>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</si>
  <si>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</si>
  <si>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</si>
  <si>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</si>
  <si>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</si>
  <si>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</si>
  <si>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</si>
  <si>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</si>
  <si>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</si>
  <si>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</si>
  <si>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</si>
  <si>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</si>
  <si>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</si>
  <si>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</si>
  <si>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</si>
  <si>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</si>
  <si>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</si>
  <si>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</si>
  <si>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</si>
  <si>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</si>
  <si>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</si>
  <si>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</si>
  <si>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</si>
  <si>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</si>
  <si>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</si>
  <si>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</si>
  <si>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</si>
  <si>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</si>
  <si>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</si>
  <si>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</si>
  <si>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</si>
  <si>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</si>
  <si>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</si>
  <si>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</si>
  <si>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</si>
  <si>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</si>
  <si>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</si>
  <si>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</si>
  <si>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</si>
  <si>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</si>
  <si>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</si>
  <si>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</si>
  <si>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</si>
  <si>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</si>
  <si>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</si>
  <si>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</si>
  <si>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</si>
  <si>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</si>
  <si>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</si>
  <si>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</si>
  <si>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</si>
  <si>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</si>
  <si>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</si>
  <si>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</si>
  <si>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</si>
  <si>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</si>
  <si>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</si>
  <si>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</si>
  <si>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</si>
  <si>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</si>
  <si>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</si>
  <si>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</si>
  <si>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</si>
  <si>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</si>
  <si>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</si>
  <si>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</si>
  <si>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</si>
  <si>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</si>
  <si>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</si>
  <si>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</si>
  <si>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</si>
  <si>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</si>
  <si>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</si>
  <si>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</si>
  <si>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</si>
  <si>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</si>
  <si>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</si>
  <si>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</si>
  <si>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</si>
  <si>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</si>
  <si>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</si>
  <si>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</si>
  <si>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</si>
  <si>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</si>
  <si>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</si>
  <si>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</si>
  <si>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</si>
  <si>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</si>
  <si>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</si>
  <si>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</si>
  <si>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</si>
  <si>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</si>
  <si>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</si>
  <si>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</si>
  <si>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</si>
  <si>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</si>
  <si>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</si>
  <si>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</si>
  <si>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</si>
  <si>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</si>
  <si>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</si>
  <si>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</si>
  <si>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</si>
  <si>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</si>
  <si>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</si>
  <si>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</si>
  <si>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</si>
  <si>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</si>
  <si>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</si>
  <si>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</si>
  <si>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</si>
  <si>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</si>
  <si>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</si>
  <si>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</si>
  <si>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</si>
  <si>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</si>
  <si>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</si>
  <si>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</si>
  <si>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</si>
  <si>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</si>
  <si>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</si>
  <si>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</si>
  <si>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</si>
  <si>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</si>
  <si>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</si>
  <si>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</si>
  <si>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</si>
  <si>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</si>
  <si>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</si>
  <si>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</si>
  <si>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</si>
  <si>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</si>
  <si>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</si>
  <si>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</si>
  <si>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</si>
  <si>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</si>
  <si>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</si>
  <si>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</si>
  <si>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</si>
  <si>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</si>
  <si>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</si>
  <si>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</si>
  <si>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</si>
  <si>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</si>
  <si>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</si>
  <si>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</si>
  <si>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</si>
  <si>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</si>
  <si>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</si>
  <si>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</si>
  <si>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</si>
  <si>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</si>
  <si>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</si>
  <si>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</si>
  <si>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</si>
  <si>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</si>
  <si>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</si>
  <si>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</si>
  <si>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</si>
  <si>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</si>
  <si>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</si>
  <si>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</si>
  <si>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</si>
  <si>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</si>
  <si>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</si>
  <si>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</si>
  <si>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</si>
  <si>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</si>
  <si>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</si>
  <si>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</si>
  <si>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</si>
  <si>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</si>
  <si>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</si>
  <si>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</si>
  <si>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</si>
  <si>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</si>
  <si>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</si>
  <si>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</si>
  <si>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</si>
  <si>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</si>
  <si>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</si>
  <si>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</si>
  <si>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</si>
  <si>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</si>
  <si>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</si>
  <si>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</si>
  <si>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</si>
  <si>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</si>
  <si>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</si>
  <si>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</si>
  <si>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</si>
  <si>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</si>
  <si>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</si>
  <si>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</si>
  <si>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</si>
  <si>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</si>
  <si>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</si>
  <si>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</si>
  <si>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</si>
  <si>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</si>
  <si>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</si>
  <si>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</si>
  <si>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</si>
  <si>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</si>
  <si>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</si>
  <si>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</si>
  <si>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</si>
  <si>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</si>
  <si>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</si>
  <si>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</si>
  <si>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</si>
  <si>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</si>
  <si>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</si>
  <si>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</si>
  <si>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</si>
  <si>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</si>
  <si>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</si>
  <si>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</si>
  <si>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</si>
  <si>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</si>
  <si>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</si>
  <si>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</si>
  <si>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</si>
  <si>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</si>
  <si>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</si>
  <si>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</si>
  <si>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</si>
  <si>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</si>
  <si>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</si>
  <si>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</si>
  <si>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</si>
  <si>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</si>
  <si>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</si>
  <si>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</si>
  <si>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</si>
  <si>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</si>
  <si>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</si>
  <si>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</si>
  <si>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</si>
  <si>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</si>
  <si>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</si>
  <si>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</si>
  <si>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</si>
  <si>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</si>
  <si>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</si>
  <si>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</si>
  <si>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</si>
  <si>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</si>
  <si>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</si>
  <si>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</si>
  <si>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</si>
  <si>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</si>
  <si>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</si>
  <si>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</si>
  <si>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</si>
  <si>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</si>
  <si>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</si>
  <si>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</si>
  <si>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</si>
  <si>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</si>
  <si>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</si>
  <si>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</si>
  <si>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</si>
  <si>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</si>
  <si>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</si>
  <si>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</si>
  <si>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</si>
  <si>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</si>
  <si>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</si>
  <si>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</si>
  <si>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</si>
  <si>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</si>
  <si>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</si>
  <si>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</si>
  <si>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</si>
  <si>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</si>
  <si>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</si>
  <si>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</si>
  <si>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</si>
  <si>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</si>
  <si>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</si>
  <si>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</si>
  <si>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</si>
  <si>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</si>
  <si>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</si>
  <si>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</si>
  <si>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</si>
  <si>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</si>
  <si>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</si>
  <si>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</si>
  <si>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</si>
  <si>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</si>
  <si>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</si>
  <si>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</si>
  <si>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</si>
  <si>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</si>
  <si>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</si>
  <si>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</si>
  <si>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</si>
  <si>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</si>
  <si>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</si>
  <si>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</si>
  <si>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</si>
  <si>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</si>
  <si>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</si>
  <si>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</si>
  <si>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</si>
  <si>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</si>
  <si>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</si>
  <si>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</si>
  <si>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</si>
  <si>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</si>
  <si>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</si>
  <si>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</si>
  <si>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</si>
  <si>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</si>
  <si>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</si>
  <si>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</si>
  <si>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</si>
  <si>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</si>
  <si>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</si>
  <si>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</si>
  <si>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</si>
  <si>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</si>
  <si>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</si>
  <si>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</si>
  <si>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</si>
  <si>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</si>
  <si>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</si>
  <si>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</si>
  <si>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</si>
  <si>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</si>
  <si>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</si>
  <si>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</si>
  <si>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</si>
  <si>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</si>
  <si>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</si>
  <si>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</si>
  <si>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</si>
  <si>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</si>
  <si>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</si>
  <si>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</si>
  <si>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</si>
  <si>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</si>
  <si>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</si>
  <si>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</si>
  <si>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</si>
  <si>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</si>
  <si>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</si>
  <si>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</si>
  <si>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</si>
  <si>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</si>
  <si>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</si>
  <si>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</si>
  <si>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</si>
  <si>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</si>
  <si>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</si>
  <si>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</si>
  <si>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</si>
  <si>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</si>
  <si>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</si>
  <si>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</si>
  <si>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</si>
  <si>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</si>
  <si>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</si>
  <si>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</si>
  <si>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</si>
  <si>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</si>
  <si>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</si>
  <si>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</si>
  <si>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</si>
  <si>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</si>
  <si>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</si>
  <si>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</si>
  <si>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</si>
  <si>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</si>
  <si>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</si>
  <si>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</si>
  <si>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</si>
  <si>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</si>
  <si>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</si>
  <si>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</si>
  <si>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</si>
  <si>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</si>
  <si>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</si>
  <si>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</si>
  <si>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</si>
  <si>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</si>
  <si>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</si>
  <si>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</si>
  <si>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</si>
  <si>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</si>
  <si>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</si>
  <si>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</si>
  <si>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</si>
  <si>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</si>
  <si>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</si>
  <si>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</si>
  <si>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</si>
  <si>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</si>
  <si>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</si>
  <si>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</si>
  <si>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</si>
  <si>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</si>
  <si>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</si>
  <si>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</si>
  <si>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</si>
  <si>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</si>
  <si>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</si>
  <si>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</si>
  <si>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</si>
  <si>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</si>
  <si>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</si>
  <si>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</si>
  <si>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</si>
  <si>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</si>
  <si>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</si>
  <si>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</si>
  <si>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</si>
  <si>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</si>
  <si>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</si>
  <si>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</si>
  <si>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</si>
  <si>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</si>
  <si>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</si>
  <si>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</si>
  <si>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</si>
  <si>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</si>
  <si>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</si>
  <si>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</si>
  <si>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</si>
  <si>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</si>
  <si>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</si>
  <si>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</si>
  <si>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</si>
  <si>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</si>
  <si>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</si>
  <si>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</si>
  <si>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</si>
  <si>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</si>
  <si>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</si>
  <si>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</si>
  <si>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</si>
  <si>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</si>
  <si>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</si>
  <si>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</si>
  <si>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</si>
  <si>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</si>
  <si>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</si>
  <si>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</si>
  <si>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</si>
  <si>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</si>
  <si>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</si>
  <si>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</si>
  <si>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</si>
  <si>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</si>
  <si>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</si>
  <si>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</si>
  <si>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</si>
  <si>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</si>
  <si>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</si>
  <si>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</si>
  <si>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</si>
  <si>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</si>
  <si>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</si>
  <si>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</si>
  <si>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</si>
  <si>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</si>
  <si>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</si>
  <si>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</si>
  <si>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</si>
  <si>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</si>
  <si>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</si>
  <si>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</si>
  <si>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</si>
  <si>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</si>
  <si>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</si>
  <si>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</si>
  <si>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</si>
  <si>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</si>
  <si>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</si>
  <si>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</si>
  <si>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</si>
  <si>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</si>
  <si>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</si>
  <si>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</si>
  <si>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</si>
  <si>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</si>
  <si>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</si>
  <si>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</si>
  <si>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</si>
  <si>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</si>
  <si>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</si>
  <si>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</si>
  <si>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</si>
  <si>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</si>
  <si>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</si>
  <si>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</si>
  <si>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</si>
  <si>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</si>
  <si>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</si>
  <si>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</si>
  <si>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</si>
  <si>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</si>
  <si>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</si>
  <si>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</si>
  <si>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</si>
  <si>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</si>
  <si>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</si>
  <si>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</si>
  <si>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</si>
  <si>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</si>
  <si>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</si>
  <si>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</si>
  <si>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</si>
  <si>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</si>
  <si>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</si>
  <si>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</si>
  <si>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</si>
  <si>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</si>
  <si>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</si>
  <si>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</si>
  <si>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</si>
  <si>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</si>
  <si>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</si>
  <si>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</si>
  <si>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</si>
  <si>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</si>
  <si>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</si>
  <si>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</si>
  <si>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</si>
  <si>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</si>
  <si>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</si>
  <si>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</si>
  <si>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</si>
  <si>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</si>
  <si>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</si>
  <si>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</si>
  <si>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</si>
  <si>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</si>
  <si>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</si>
  <si>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</si>
  <si>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</si>
  <si>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</si>
  <si>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</si>
  <si>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</si>
  <si>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</si>
  <si>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</si>
  <si>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</si>
  <si>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</si>
  <si>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</si>
  <si>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</si>
  <si>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</si>
  <si>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</si>
  <si>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</si>
  <si>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</si>
  <si>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</si>
  <si>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</si>
  <si>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</si>
  <si>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</si>
  <si>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</si>
  <si>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</si>
  <si>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</si>
  <si>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</si>
  <si>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</si>
  <si>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</si>
  <si>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</si>
  <si>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</si>
  <si>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</si>
  <si>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</si>
  <si>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</si>
  <si>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</si>
  <si>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</si>
  <si>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</si>
  <si>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</si>
  <si>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</si>
  <si>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</si>
  <si>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</si>
  <si>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</si>
  <si>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</si>
  <si>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</si>
  <si>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</si>
  <si>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</si>
  <si>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</si>
  <si>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</si>
  <si>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</si>
  <si>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</si>
  <si>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</si>
  <si>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</si>
  <si>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</si>
  <si>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</si>
  <si>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</si>
  <si>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</si>
  <si>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</si>
  <si>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</si>
  <si>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</si>
  <si>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</si>
  <si>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</si>
  <si>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</si>
  <si>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</si>
  <si>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</si>
  <si>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</si>
  <si>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</si>
  <si>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</si>
  <si>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</si>
  <si>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</si>
  <si>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</si>
  <si>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</si>
  <si>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</si>
  <si>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</si>
  <si>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</si>
  <si>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</si>
  <si>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</si>
  <si>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</si>
  <si>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</si>
  <si>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</si>
  <si>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</si>
  <si>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</si>
  <si>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</si>
  <si>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</si>
  <si>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</si>
  <si>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</si>
  <si>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</si>
  <si>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</si>
  <si>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</si>
  <si>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</si>
  <si>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</si>
  <si>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</si>
  <si>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</si>
  <si>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</si>
  <si>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</si>
  <si>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</si>
  <si>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</si>
  <si>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</si>
  <si>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</si>
  <si>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</si>
  <si>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</si>
  <si>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</si>
  <si>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</si>
  <si>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</si>
  <si>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</si>
  <si>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</si>
  <si>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</si>
  <si>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</si>
  <si>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</si>
  <si>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</si>
  <si>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</si>
  <si>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</si>
  <si>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</si>
  <si>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</si>
  <si>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</si>
  <si>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</si>
  <si>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</si>
  <si>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</si>
  <si>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</si>
  <si>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</si>
  <si>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</si>
  <si>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</si>
  <si>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</si>
  <si>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</si>
  <si>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</si>
  <si>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</si>
  <si>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</si>
  <si>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</si>
  <si>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</si>
  <si>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</si>
  <si>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</si>
  <si>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</si>
  <si>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</si>
  <si>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</si>
  <si>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</si>
  <si>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</si>
  <si>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</si>
  <si>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</si>
  <si>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</si>
  <si>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</si>
  <si>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</si>
  <si>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</si>
  <si>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</si>
  <si>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</si>
  <si>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</si>
  <si>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</si>
  <si>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</si>
  <si>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</si>
  <si>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</si>
  <si>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</si>
  <si>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</si>
  <si>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</si>
  <si>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</si>
  <si>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</si>
  <si>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</si>
  <si>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</si>
  <si>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</si>
  <si>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</si>
  <si>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</si>
  <si>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</si>
  <si>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</si>
  <si>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</si>
  <si>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</si>
  <si>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</si>
  <si>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</si>
  <si>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</si>
  <si>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</si>
  <si>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</si>
  <si>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</si>
  <si>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</si>
  <si>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</si>
  <si>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</si>
  <si>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</si>
  <si>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</si>
  <si>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</si>
  <si>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</si>
  <si>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</si>
  <si>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</si>
  <si>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</si>
  <si>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</si>
  <si>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</si>
  <si>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</si>
  <si>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</si>
  <si>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</si>
  <si>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</si>
  <si>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</si>
  <si>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</si>
  <si>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</si>
  <si>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</si>
  <si>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</si>
  <si>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</si>
  <si>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</si>
  <si>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</si>
  <si>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</si>
  <si>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</si>
  <si>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</si>
  <si>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</si>
  <si>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</si>
  <si>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</si>
  <si>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</si>
  <si>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</si>
  <si>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</si>
  <si>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</si>
  <si>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</si>
  <si>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</si>
  <si>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</si>
  <si>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</si>
  <si>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</si>
  <si>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</si>
  <si>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</si>
  <si>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</si>
  <si>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</si>
  <si>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</si>
  <si>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</si>
  <si>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</si>
  <si>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</si>
  <si>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</si>
  <si>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</si>
  <si>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</si>
  <si>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</si>
  <si>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</si>
  <si>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</si>
  <si>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</si>
  <si>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</si>
  <si>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</si>
  <si>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</si>
  <si>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</si>
  <si>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</si>
  <si>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</si>
  <si>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</si>
  <si>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</si>
  <si>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</si>
  <si>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</si>
  <si>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</si>
  <si>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</si>
  <si>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</si>
  <si>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</si>
  <si>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</si>
  <si>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</si>
  <si>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</si>
  <si>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</si>
  <si>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</si>
  <si>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</si>
  <si>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</si>
  <si>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</si>
  <si>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</si>
  <si>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</si>
  <si>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</si>
  <si>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</si>
  <si>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</si>
  <si>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</si>
  <si>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</si>
  <si>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</si>
  <si>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</si>
  <si>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</si>
  <si>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</si>
  <si>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</si>
  <si>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</si>
  <si>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</si>
  <si>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</si>
  <si>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</si>
  <si>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</si>
  <si>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</si>
  <si>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</si>
  <si>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</si>
  <si>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</si>
  <si>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</si>
  <si>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</si>
  <si>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</si>
  <si>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</si>
  <si>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</si>
  <si>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</si>
  <si>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</si>
  <si>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</si>
  <si>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</si>
  <si>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</si>
  <si>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</si>
  <si>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</si>
  <si>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</si>
  <si>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</si>
  <si>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</si>
  <si>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</si>
  <si>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</si>
  <si>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</si>
  <si>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</si>
  <si>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</si>
  <si>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</si>
  <si>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</si>
  <si>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</si>
  <si>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</si>
  <si>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</si>
  <si>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</si>
  <si>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</si>
  <si>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</si>
  <si>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</si>
  <si>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</si>
  <si>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</si>
  <si>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</si>
  <si>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</si>
  <si>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</si>
  <si>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</si>
  <si>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</si>
  <si>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</si>
  <si>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</si>
  <si>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</si>
  <si>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</si>
  <si>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</si>
  <si>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</si>
  <si>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</si>
  <si>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</si>
  <si>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</si>
  <si>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</si>
  <si>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</si>
  <si>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</si>
  <si>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</si>
  <si>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</si>
  <si>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</si>
  <si>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</si>
  <si>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</si>
  <si>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</si>
  <si>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</si>
  <si>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</si>
  <si>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</si>
  <si>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</si>
  <si>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</si>
  <si>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</si>
  <si>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</si>
  <si>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</si>
  <si>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</si>
  <si>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</si>
  <si>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</si>
  <si>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</si>
  <si>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</si>
  <si>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</si>
  <si>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</si>
  <si>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</si>
  <si>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</si>
  <si>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</si>
  <si>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</si>
  <si>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</si>
  <si>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</si>
  <si>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</si>
  <si>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</si>
  <si>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</si>
  <si>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</si>
  <si>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</si>
  <si>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</si>
  <si>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</si>
  <si>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</si>
  <si>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</si>
  <si>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</si>
  <si>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</si>
  <si>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</si>
  <si>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</si>
  <si>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</si>
  <si>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</si>
  <si>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</si>
  <si>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</si>
  <si>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</si>
  <si>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</si>
  <si>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</si>
  <si>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</si>
  <si>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</si>
  <si>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</si>
  <si>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</si>
  <si>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</si>
  <si>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</si>
  <si>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</si>
  <si>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</si>
  <si>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</si>
  <si>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</si>
  <si>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</si>
  <si>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</si>
  <si>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</si>
  <si>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</si>
  <si>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</si>
  <si>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</si>
  <si>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</si>
  <si>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</si>
  <si>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</si>
  <si>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</si>
  <si>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</si>
  <si>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</si>
  <si>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</si>
  <si>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</si>
  <si>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</si>
  <si>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</si>
  <si>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</si>
  <si>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</si>
  <si>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</si>
  <si>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</si>
  <si>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</si>
  <si>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</si>
  <si>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</si>
  <si>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</si>
  <si>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</si>
  <si>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</si>
  <si>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</si>
  <si>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</si>
  <si>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</si>
  <si>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</si>
  <si>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</si>
  <si>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</si>
  <si>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</si>
  <si>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</si>
  <si>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</si>
  <si>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</si>
  <si>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</si>
  <si>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</si>
  <si>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</si>
  <si>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</si>
  <si>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</si>
  <si>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</si>
  <si>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</si>
  <si>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</si>
  <si>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</si>
  <si>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</si>
  <si>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</si>
  <si>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</si>
  <si>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</si>
  <si>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</si>
  <si>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</si>
  <si>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</si>
  <si>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</si>
  <si>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</si>
  <si>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</si>
  <si>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</si>
  <si>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</si>
  <si>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</si>
  <si>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</si>
  <si>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</si>
  <si>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</si>
  <si>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</si>
  <si>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</si>
  <si>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</si>
  <si>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</si>
  <si>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</si>
  <si>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</si>
  <si>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</si>
  <si>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</si>
  <si>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</si>
  <si>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</si>
  <si>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</si>
  <si>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</si>
  <si>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</si>
  <si>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</si>
  <si>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</si>
  <si>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</si>
  <si>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</si>
  <si>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</si>
  <si>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</si>
  <si>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</si>
  <si>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</si>
  <si>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</si>
  <si>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</si>
  <si>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</si>
  <si>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</si>
  <si>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</si>
  <si>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</si>
  <si>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</si>
  <si>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</si>
  <si>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</si>
  <si>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</si>
  <si>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</si>
  <si>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</si>
  <si>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</si>
  <si>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</si>
  <si>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</si>
  <si>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</si>
  <si>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</si>
  <si>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</si>
  <si>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</si>
  <si>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</si>
  <si>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</si>
  <si>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</si>
  <si>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</si>
  <si>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</si>
  <si>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</si>
  <si>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</si>
  <si>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</si>
  <si>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</si>
  <si>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</si>
  <si>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</si>
  <si>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</si>
  <si>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</si>
  <si>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</si>
  <si>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</si>
  <si>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</si>
  <si>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</si>
  <si>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</si>
  <si>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</si>
  <si>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</si>
  <si>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</si>
  <si>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</si>
  <si>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</si>
  <si>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</si>
  <si>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</si>
  <si>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</si>
  <si>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</si>
  <si>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</si>
  <si>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</si>
  <si>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</si>
  <si>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</si>
  <si>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</si>
  <si>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</si>
  <si>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</si>
  <si>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</si>
  <si>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</si>
  <si>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</si>
  <si>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</si>
  <si>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</si>
  <si>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</si>
  <si>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</si>
  <si>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</si>
  <si>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</si>
  <si>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</si>
  <si>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</si>
  <si>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</si>
  <si>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</si>
  <si>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</si>
  <si>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</si>
  <si>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</si>
  <si>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</si>
  <si>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</si>
  <si>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</si>
  <si>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</si>
  <si>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</si>
  <si>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</si>
  <si>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</si>
  <si>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</si>
  <si>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</si>
  <si>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</si>
  <si>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</si>
  <si>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</si>
  <si>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</si>
  <si>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</si>
  <si>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</si>
  <si>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</si>
  <si>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</si>
  <si>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</si>
  <si>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</si>
  <si>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</si>
  <si>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</si>
  <si>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</si>
  <si>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</si>
  <si>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</si>
  <si>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</si>
  <si>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</si>
  <si>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</si>
  <si>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</si>
  <si>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</si>
  <si>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</si>
  <si>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</si>
  <si>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</si>
  <si>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</si>
  <si>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</si>
  <si>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</si>
  <si>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</si>
  <si>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</si>
  <si>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</si>
  <si>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</si>
  <si>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</si>
  <si>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</si>
  <si>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</si>
  <si>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</si>
  <si>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</si>
  <si>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</si>
  <si>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</si>
  <si>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</si>
  <si>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</si>
  <si>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</si>
  <si>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</si>
  <si>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</si>
  <si>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</si>
  <si>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</si>
  <si>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</si>
  <si>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</si>
  <si>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</si>
  <si>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</si>
  <si>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</si>
  <si>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</si>
  <si>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</si>
  <si>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</si>
  <si>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</si>
  <si>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</si>
  <si>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</si>
  <si>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</si>
  <si>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</si>
  <si>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</si>
  <si>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</si>
  <si>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</si>
  <si>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</si>
  <si>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</si>
  <si>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</si>
  <si>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</si>
  <si>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</si>
  <si>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</si>
  <si>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</si>
  <si>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</si>
  <si>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</si>
  <si>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</si>
  <si>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</si>
  <si>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</si>
  <si>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</si>
  <si>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</si>
  <si>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</si>
  <si>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</si>
  <si>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</si>
  <si>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</si>
  <si>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</si>
  <si>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</si>
  <si>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</si>
  <si>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</si>
  <si>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</si>
  <si>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</si>
  <si>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</si>
  <si>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</si>
  <si>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</si>
  <si>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</si>
  <si>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</si>
  <si>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</si>
  <si>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</si>
  <si>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</si>
  <si>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</si>
  <si>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</si>
  <si>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</si>
  <si>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</si>
  <si>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</si>
  <si>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</si>
  <si>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</si>
  <si>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</si>
  <si>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</si>
  <si>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</si>
  <si>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</si>
  <si>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</si>
  <si>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</si>
  <si>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</si>
  <si>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</si>
  <si>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</si>
  <si>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</si>
  <si>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</si>
  <si>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</si>
  <si>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</si>
  <si>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</si>
  <si>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</si>
  <si>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</si>
  <si>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</si>
  <si>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</si>
  <si>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</si>
  <si>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</si>
  <si>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</si>
  <si>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</si>
  <si>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</si>
  <si>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</si>
  <si>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</si>
  <si>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</si>
  <si>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</si>
  <si>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</si>
  <si>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</si>
  <si>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</si>
  <si>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</si>
  <si>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</si>
  <si>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</si>
  <si>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</si>
  <si>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</si>
  <si>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</si>
  <si>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</si>
  <si>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</si>
  <si>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</si>
  <si>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</si>
  <si>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</si>
  <si>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</si>
  <si>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</si>
  <si>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</si>
  <si>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</si>
  <si>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</si>
  <si>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</si>
  <si>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</si>
  <si>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</si>
  <si>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</si>
  <si>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</si>
  <si>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</si>
  <si>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</si>
  <si>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</si>
  <si>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</si>
  <si>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</si>
  <si>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</si>
  <si>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</si>
  <si>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</si>
  <si>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</si>
  <si>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</si>
  <si>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</si>
  <si>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</si>
  <si>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</si>
  <si>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</si>
  <si>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</si>
  <si>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</si>
  <si>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</si>
  <si>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</si>
  <si>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</si>
  <si>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</si>
  <si>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</si>
  <si>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</si>
  <si>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</si>
  <si>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</si>
  <si>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</si>
  <si>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</si>
  <si>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</si>
  <si>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</si>
  <si>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</si>
  <si>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</si>
  <si>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</si>
  <si>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</si>
  <si>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</si>
  <si>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</si>
  <si>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</si>
  <si>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</si>
  <si>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</si>
  <si>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</si>
  <si>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</si>
  <si>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</si>
  <si>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</si>
  <si>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</si>
  <si>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</si>
  <si>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</si>
  <si>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</si>
  <si>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</si>
  <si>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</si>
  <si>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</si>
  <si>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</si>
  <si>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</si>
  <si>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</si>
  <si>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</si>
  <si>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</si>
  <si>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</si>
  <si>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</si>
  <si>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</si>
  <si>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</si>
  <si>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</si>
  <si>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</si>
  <si>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</si>
  <si>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</si>
  <si>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</si>
  <si>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</si>
  <si>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</si>
  <si>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</si>
  <si>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</si>
  <si>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</si>
  <si>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</si>
  <si>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</si>
  <si>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</si>
  <si>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</si>
  <si>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</si>
  <si>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</si>
  <si>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</si>
  <si>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</si>
  <si>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</si>
  <si>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</si>
  <si>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</si>
  <si>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</si>
  <si>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</si>
  <si>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</si>
  <si>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</si>
  <si>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</si>
  <si>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</si>
  <si>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</si>
  <si>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</si>
  <si>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</si>
  <si>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</si>
  <si>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</si>
  <si>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</si>
  <si>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</si>
  <si>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</si>
  <si>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</si>
  <si>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</si>
  <si>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</si>
  <si>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</si>
  <si>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</si>
  <si>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</si>
  <si>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</si>
  <si>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</si>
  <si>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</si>
  <si>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</si>
  <si>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</si>
  <si>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</si>
  <si>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</si>
  <si>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</si>
  <si>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</si>
  <si>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</si>
  <si>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</si>
  <si>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</si>
  <si>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</si>
  <si>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</si>
  <si>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</si>
  <si>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</si>
  <si>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</si>
  <si>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</si>
  <si>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</si>
  <si>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</si>
  <si>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</si>
  <si>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</si>
  <si>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</si>
  <si>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</si>
  <si>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</si>
  <si>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</si>
  <si>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</si>
  <si>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</si>
  <si>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</si>
  <si>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</si>
  <si>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</si>
  <si>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</si>
  <si>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</si>
  <si>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</si>
  <si>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</si>
  <si>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</si>
  <si>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</si>
  <si>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</si>
  <si>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</si>
  <si>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</si>
  <si>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</si>
  <si>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</si>
  <si>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</si>
  <si>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</si>
  <si>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</si>
  <si>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</si>
  <si>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</si>
  <si>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</si>
  <si>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</si>
  <si>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</si>
  <si>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</si>
  <si>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</si>
  <si>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</si>
  <si>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</si>
  <si>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</si>
  <si>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</si>
  <si>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</si>
  <si>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</si>
  <si>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</si>
  <si>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</si>
  <si>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</si>
  <si>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</si>
  <si>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</si>
  <si>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</si>
  <si>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</si>
  <si>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</si>
  <si>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</si>
  <si>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</si>
  <si>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</si>
  <si>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</si>
  <si>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</si>
  <si>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</si>
  <si>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</si>
  <si>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</si>
  <si>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</si>
  <si>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</si>
  <si>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</si>
  <si>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</si>
  <si>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</si>
  <si>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</si>
  <si>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</si>
  <si>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</si>
  <si>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</si>
  <si>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</si>
  <si>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</si>
  <si>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</si>
  <si>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</si>
  <si>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</si>
  <si>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</si>
  <si>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</si>
  <si>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</si>
  <si>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</si>
  <si>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</si>
  <si>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</si>
  <si>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</si>
  <si>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</si>
  <si>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</si>
  <si>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</si>
  <si>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</si>
  <si>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</si>
  <si>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</si>
  <si>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</si>
  <si>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</si>
  <si>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</si>
  <si>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</si>
  <si>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</si>
  <si>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</si>
  <si>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</si>
  <si>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</si>
  <si>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</si>
  <si>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</si>
  <si>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</si>
  <si>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</si>
  <si>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</si>
  <si>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</si>
  <si>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</si>
  <si>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</si>
  <si>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</si>
  <si>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</si>
  <si>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</si>
  <si>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</si>
  <si>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</si>
  <si>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</si>
  <si>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</si>
  <si>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</si>
  <si>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</si>
  <si>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</si>
  <si>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</si>
  <si>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</si>
  <si>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</si>
  <si>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</si>
  <si>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</si>
  <si>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</si>
  <si>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</si>
  <si>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</si>
  <si>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</si>
  <si>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</si>
  <si>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</si>
  <si>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</si>
  <si>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</si>
  <si>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</si>
  <si>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</si>
  <si>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</si>
  <si>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</si>
  <si>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</si>
  <si>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</si>
  <si>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</si>
  <si>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</si>
  <si>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</si>
  <si>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</si>
  <si>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</si>
  <si>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</si>
  <si>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</si>
  <si>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</si>
  <si>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</si>
  <si>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</si>
  <si>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</si>
  <si>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</si>
  <si>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</si>
  <si>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</si>
  <si>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</si>
  <si>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</si>
  <si>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</si>
  <si>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</si>
  <si>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</si>
  <si>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</si>
  <si>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</si>
  <si>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</si>
  <si>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</si>
  <si>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</si>
  <si>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</si>
  <si>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</si>
  <si>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</si>
  <si>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</si>
  <si>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</si>
  <si>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</si>
  <si>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</si>
  <si>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</si>
  <si>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</si>
  <si>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</si>
  <si>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</si>
  <si>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</si>
  <si>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</si>
  <si>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</si>
  <si>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</si>
  <si>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</si>
  <si>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</si>
  <si>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</si>
  <si>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</si>
  <si>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</si>
  <si>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</si>
  <si>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</si>
  <si>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</si>
  <si>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</si>
  <si>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</si>
  <si>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</si>
  <si>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</si>
  <si>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</si>
  <si>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</si>
  <si>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</si>
  <si>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</si>
  <si>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</si>
  <si>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</si>
  <si>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</si>
  <si>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</si>
  <si>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</si>
  <si>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</si>
  <si>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</si>
  <si>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</si>
  <si>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</si>
  <si>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</si>
  <si>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</si>
  <si>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</si>
  <si>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</si>
  <si>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</si>
  <si>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</si>
  <si>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</si>
  <si>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</si>
  <si>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</si>
  <si>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</si>
  <si>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</si>
  <si>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</si>
  <si>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</si>
  <si>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</si>
  <si>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</si>
  <si>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</si>
  <si>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</si>
  <si>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</si>
  <si>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</si>
  <si>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</si>
  <si>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</si>
  <si>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</si>
  <si>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</si>
  <si>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</si>
  <si>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</si>
  <si>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</si>
  <si>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</si>
  <si>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</si>
  <si>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</si>
  <si>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</si>
  <si>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</si>
  <si>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</si>
  <si>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</si>
  <si>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</si>
  <si>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</si>
  <si>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</si>
  <si>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</si>
  <si>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</si>
  <si>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</si>
  <si>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</si>
  <si>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</si>
  <si>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</si>
  <si>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</si>
  <si>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</si>
  <si>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</si>
  <si>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</si>
  <si>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</si>
  <si>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</si>
  <si>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</si>
  <si>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</si>
  <si>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</si>
  <si>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</si>
  <si>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</si>
  <si>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</si>
  <si>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</si>
  <si>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</si>
  <si>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</si>
  <si>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</si>
  <si>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</si>
  <si>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</si>
  <si>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</si>
  <si>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</si>
  <si>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</si>
  <si>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</si>
  <si>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</si>
  <si>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</si>
  <si>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</si>
  <si>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</si>
  <si>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</si>
  <si>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</si>
  <si>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</si>
  <si>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</si>
  <si>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</si>
  <si>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</si>
  <si>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</si>
  <si>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</si>
  <si>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</si>
  <si>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</si>
  <si>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</si>
  <si>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</si>
  <si>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</si>
  <si>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</si>
  <si>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</si>
  <si>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</si>
  <si>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</si>
  <si>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</si>
  <si>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</si>
  <si>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</si>
  <si>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</si>
  <si>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</si>
  <si>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</si>
  <si>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</si>
  <si>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</si>
  <si>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</si>
  <si>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</si>
  <si>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</si>
  <si>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</si>
  <si>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</si>
  <si>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</si>
  <si>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</si>
  <si>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</si>
  <si>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</si>
  <si>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</si>
  <si>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</si>
  <si>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</si>
  <si>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</si>
  <si>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</si>
  <si>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</si>
  <si>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</si>
  <si>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</si>
  <si>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</si>
  <si>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</si>
  <si>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</si>
  <si>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</si>
  <si>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</si>
  <si>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</si>
  <si>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</si>
  <si>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</si>
  <si>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</si>
  <si>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</si>
  <si>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</si>
  <si>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</si>
  <si>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</si>
  <si>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</si>
  <si>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</si>
  <si>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</si>
  <si>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</si>
  <si>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</si>
  <si>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</si>
  <si>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</si>
  <si>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</si>
  <si>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</si>
  <si>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</si>
  <si>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</si>
  <si>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</si>
  <si>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</si>
  <si>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</si>
  <si>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</si>
  <si>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</si>
  <si>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</si>
  <si>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</si>
  <si>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</si>
  <si>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</si>
  <si>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</si>
  <si>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</si>
  <si>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</si>
  <si>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</si>
  <si>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</si>
  <si>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</si>
  <si>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</si>
  <si>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</si>
  <si>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</si>
  <si>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</si>
  <si>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</si>
  <si>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</si>
  <si>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</si>
  <si>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</si>
  <si>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</si>
  <si>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</si>
  <si>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</si>
  <si>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</si>
  <si>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</si>
  <si>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</si>
  <si>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</si>
  <si>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</si>
  <si>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</si>
  <si>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</si>
  <si>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</si>
  <si>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</si>
  <si>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</si>
  <si>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</si>
  <si>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</si>
  <si>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</si>
  <si>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</si>
  <si>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</si>
  <si>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</si>
  <si>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</si>
  <si>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</si>
  <si>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</si>
  <si>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</si>
  <si>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</si>
  <si>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</si>
  <si>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</si>
  <si>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</si>
  <si>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</si>
  <si>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</si>
  <si>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</si>
  <si>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</si>
  <si>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</si>
  <si>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</si>
  <si>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</si>
  <si>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</si>
  <si>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</si>
  <si>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</si>
  <si>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</si>
  <si>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</si>
  <si>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</si>
  <si>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</si>
  <si>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</si>
  <si>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</si>
  <si>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</si>
  <si>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</si>
  <si>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</si>
  <si>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</si>
  <si>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</si>
  <si>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</si>
  <si>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</si>
  <si>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</si>
  <si>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</si>
  <si>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</si>
  <si>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</si>
  <si>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</si>
  <si>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</si>
  <si>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</si>
  <si>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</si>
  <si>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</si>
  <si>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</si>
  <si>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</si>
  <si>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</si>
  <si>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</si>
  <si>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</si>
  <si>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</si>
  <si>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</si>
  <si>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</si>
  <si>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</si>
  <si>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</si>
  <si>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</si>
  <si>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</si>
  <si>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</si>
  <si>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</si>
  <si>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</si>
  <si>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</si>
  <si>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</si>
  <si>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</si>
  <si>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</si>
  <si>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</si>
  <si>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</si>
  <si>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</si>
  <si>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</si>
  <si>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</si>
  <si>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</si>
  <si>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</si>
  <si>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</si>
  <si>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</si>
  <si>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</si>
  <si>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</si>
  <si>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</si>
  <si>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</si>
  <si>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</si>
  <si>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</si>
  <si>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</si>
  <si>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</si>
  <si>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</si>
  <si>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</si>
  <si>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</si>
  <si>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</si>
  <si>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</si>
  <si>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</si>
  <si>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</si>
  <si>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</si>
  <si>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</si>
  <si>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</si>
  <si>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</si>
  <si>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</si>
  <si>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</si>
  <si>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</si>
  <si>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</si>
  <si>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</si>
  <si>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</si>
  <si>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</si>
  <si>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</si>
  <si>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</si>
  <si>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</si>
  <si>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</si>
  <si>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</si>
  <si>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</si>
  <si>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</si>
  <si>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</si>
  <si>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</si>
  <si>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</si>
  <si>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</si>
  <si>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</si>
  <si>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</si>
  <si>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</si>
  <si>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</si>
  <si>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</si>
  <si>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</si>
  <si>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</si>
  <si>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</si>
  <si>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</si>
  <si>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</si>
  <si>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</si>
  <si>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</si>
  <si>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</si>
  <si>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</si>
  <si>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</si>
  <si>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</si>
  <si>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</si>
  <si>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</si>
  <si>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</si>
  <si>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</si>
  <si>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</si>
  <si>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</si>
  <si>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</si>
  <si>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</si>
  <si>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</si>
  <si>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</si>
  <si>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</si>
  <si>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</si>
  <si>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</si>
  <si>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</si>
  <si>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</si>
  <si>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</si>
  <si>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</si>
  <si>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</si>
  <si>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</si>
  <si>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</si>
  <si>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</si>
  <si>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</si>
  <si>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</si>
  <si>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</si>
  <si>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</si>
  <si>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</si>
  <si>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</si>
  <si>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</si>
  <si>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</si>
  <si>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</si>
  <si>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</si>
  <si>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</si>
  <si>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</si>
  <si>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</si>
  <si>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</si>
  <si>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</si>
  <si>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</si>
  <si>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</si>
  <si>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</si>
  <si>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</si>
  <si>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</si>
  <si>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</si>
  <si>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</si>
  <si>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</si>
  <si>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</si>
  <si>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</si>
  <si>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</si>
  <si>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</si>
  <si>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</si>
  <si>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</si>
  <si>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</si>
  <si>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</si>
  <si>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</si>
  <si>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</si>
  <si>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</si>
  <si>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</si>
  <si>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</si>
  <si>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</si>
  <si>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</si>
  <si>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</si>
  <si>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</si>
  <si>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</si>
  <si>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</si>
  <si>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</si>
  <si>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</si>
  <si>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</si>
  <si>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</si>
  <si>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</si>
  <si>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</si>
  <si>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</si>
  <si>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</si>
  <si>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</si>
  <si>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</si>
  <si>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</si>
  <si>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</si>
  <si>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</si>
  <si>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</si>
  <si>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</si>
  <si>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</si>
  <si>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</si>
  <si>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</si>
  <si>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</si>
  <si>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</si>
  <si>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</si>
  <si>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</si>
  <si>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</si>
  <si>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</si>
  <si>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</si>
  <si>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</si>
  <si>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</si>
  <si>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</si>
  <si>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</si>
  <si>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</si>
  <si>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</si>
  <si>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</si>
  <si>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</si>
  <si>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</si>
  <si>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</si>
  <si>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</si>
  <si>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</si>
  <si>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</si>
  <si>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</si>
  <si>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</si>
  <si>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</si>
  <si>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</si>
  <si>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</si>
  <si>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</si>
  <si>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</si>
  <si>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</si>
  <si>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</si>
  <si>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</si>
  <si>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</si>
  <si>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</si>
  <si>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</si>
  <si>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</si>
  <si>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</si>
  <si>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</si>
  <si>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</si>
  <si>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</si>
  <si>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</si>
  <si>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</si>
  <si>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</si>
  <si>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</si>
  <si>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</si>
  <si>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</si>
  <si>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</si>
  <si>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</si>
  <si>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</si>
  <si>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</si>
  <si>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</si>
  <si>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</si>
  <si>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</si>
  <si>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</si>
  <si>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</si>
  <si>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</si>
  <si>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</si>
  <si>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</si>
  <si>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</si>
  <si>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</si>
  <si>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</si>
  <si>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</si>
  <si>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</si>
  <si>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</si>
  <si>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</si>
  <si>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</si>
  <si>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</si>
  <si>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</si>
  <si>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</si>
  <si>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</si>
  <si>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</si>
  <si>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</si>
  <si>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</si>
  <si>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</si>
  <si>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</si>
  <si>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</si>
  <si>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</si>
  <si>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</si>
  <si>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</si>
  <si>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</si>
  <si>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</si>
  <si>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</si>
  <si>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</si>
  <si>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</si>
  <si>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</si>
  <si>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</si>
  <si>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</si>
  <si>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</si>
  <si>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</si>
  <si>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</si>
  <si>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</si>
  <si>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</si>
  <si>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</si>
  <si>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</si>
  <si>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</si>
  <si>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</si>
  <si>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</si>
  <si>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</si>
  <si>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</si>
  <si>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</si>
  <si>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</si>
  <si>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</si>
  <si>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</si>
  <si>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</si>
  <si>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</si>
  <si>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</si>
  <si>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</si>
  <si>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</si>
  <si>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</si>
  <si>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</si>
  <si>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</si>
  <si>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</si>
  <si>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</si>
  <si>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</si>
  <si>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</si>
  <si>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</si>
  <si>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</si>
  <si>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</si>
  <si>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</si>
  <si>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</si>
  <si>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</si>
  <si>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</si>
  <si>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</si>
  <si>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</si>
  <si>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</si>
  <si>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</si>
  <si>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</si>
  <si>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</si>
  <si>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</si>
  <si>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</si>
  <si>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</si>
  <si>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</si>
  <si>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</si>
  <si>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</si>
  <si>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</si>
  <si>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</si>
  <si>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</si>
  <si>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</si>
  <si>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</si>
  <si>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</si>
  <si>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</si>
  <si>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</si>
  <si>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</si>
  <si>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</si>
  <si>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</si>
  <si>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</si>
  <si>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</si>
  <si>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</si>
  <si>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</si>
  <si>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</si>
  <si>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</si>
  <si>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</si>
  <si>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</si>
  <si>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</si>
  <si>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</si>
  <si>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</si>
  <si>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</si>
  <si>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</si>
  <si>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</si>
  <si>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</si>
  <si>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</si>
  <si>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</si>
  <si>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</si>
  <si>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</si>
  <si>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</si>
  <si>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</si>
  <si>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</si>
  <si>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</si>
  <si>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</si>
  <si>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</si>
  <si>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</si>
  <si>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</si>
  <si>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</si>
  <si>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</si>
  <si>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</si>
  <si>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</si>
  <si>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</si>
  <si>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</si>
  <si>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</si>
  <si>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</si>
  <si>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</si>
  <si>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</si>
  <si>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</si>
  <si>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</si>
  <si>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</si>
  <si>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</si>
  <si>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</si>
  <si>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</si>
  <si>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</si>
  <si>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</si>
  <si>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</si>
  <si>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</si>
  <si>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</si>
  <si>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</si>
  <si>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</si>
  <si>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</si>
  <si>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</si>
  <si>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</si>
  <si>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</si>
  <si>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</si>
  <si>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</si>
  <si>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</si>
  <si>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</si>
  <si>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</si>
  <si>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</si>
  <si>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</si>
  <si>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</si>
  <si>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</si>
  <si>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</si>
  <si>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</si>
  <si>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</si>
  <si>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</si>
  <si>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</si>
  <si>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</si>
  <si>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</si>
  <si>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</si>
  <si>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</si>
  <si>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</si>
  <si>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</si>
  <si>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</si>
  <si>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</si>
  <si>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</si>
  <si>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</si>
  <si>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</si>
  <si>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</si>
  <si>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</si>
  <si>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</si>
  <si>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</si>
  <si>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</si>
  <si>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</si>
  <si>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</si>
  <si>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</si>
  <si>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</si>
  <si>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</si>
  <si>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</si>
  <si>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</si>
  <si>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</si>
  <si>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</si>
  <si>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</si>
  <si>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</si>
  <si>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</si>
  <si>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</si>
  <si>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</si>
  <si>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</si>
  <si>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</si>
  <si>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</si>
  <si>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</si>
  <si>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</si>
  <si>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</si>
  <si>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</si>
  <si>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</si>
  <si>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</si>
  <si>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</si>
  <si>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</si>
  <si>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</si>
  <si>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</si>
  <si>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</si>
  <si>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</si>
  <si>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</si>
  <si>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</si>
  <si>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</si>
  <si>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</si>
  <si>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</si>
  <si>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</si>
  <si>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</si>
  <si>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</si>
  <si>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</si>
  <si>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</si>
  <si>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</si>
  <si>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</si>
  <si>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</si>
  <si>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</si>
  <si>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</si>
  <si>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</si>
  <si>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</si>
  <si>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</si>
  <si>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</si>
  <si>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</si>
  <si>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</si>
  <si>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</si>
  <si>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</si>
  <si>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</si>
  <si>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</si>
  <si>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</si>
  <si>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</si>
  <si>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</si>
  <si>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</si>
  <si>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</si>
  <si>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</si>
  <si>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</si>
  <si>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</si>
  <si>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</si>
  <si>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</si>
  <si>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</si>
  <si>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</si>
  <si>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</si>
  <si>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</si>
  <si>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</si>
  <si>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</si>
  <si>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</si>
  <si>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</si>
  <si>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</si>
  <si>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</si>
  <si>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</si>
  <si>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</si>
  <si>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</si>
  <si>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</si>
  <si>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</si>
  <si>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</si>
  <si>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</si>
  <si>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</si>
  <si>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</si>
  <si>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</si>
  <si>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</si>
  <si>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</si>
  <si>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</si>
  <si>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</si>
  <si>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</si>
  <si>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</si>
  <si>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</si>
  <si>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</si>
  <si>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</si>
  <si>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</si>
  <si>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</si>
  <si>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</si>
  <si>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</si>
  <si>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</si>
  <si>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</si>
  <si>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</si>
  <si>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</si>
  <si>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</si>
  <si>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</si>
  <si>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</si>
  <si>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</si>
  <si>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</si>
  <si>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</si>
  <si>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</si>
  <si>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</si>
  <si>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</si>
  <si>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</si>
  <si>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</si>
  <si>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</si>
  <si>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</si>
  <si>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</si>
  <si>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</si>
  <si>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</si>
  <si>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</si>
  <si>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</si>
  <si>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</si>
  <si>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</si>
  <si>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</si>
  <si>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</si>
  <si>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</si>
  <si>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</si>
  <si>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</si>
  <si>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</si>
  <si>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</si>
  <si>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</si>
  <si>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</si>
  <si>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</si>
  <si>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</si>
  <si>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</si>
  <si>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</si>
  <si>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</si>
  <si>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</si>
  <si>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</si>
  <si>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</si>
  <si>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</si>
  <si>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</si>
  <si>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</si>
  <si>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</si>
  <si>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</si>
  <si>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</si>
  <si>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</si>
  <si>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</si>
  <si>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</si>
  <si>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</si>
  <si>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</si>
  <si>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</si>
  <si>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</si>
  <si>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</si>
  <si>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</si>
  <si>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</si>
  <si>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</si>
  <si>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</si>
  <si>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</si>
  <si>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</si>
  <si>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</si>
  <si>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</si>
  <si>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</si>
  <si>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</si>
  <si>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</si>
  <si>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</si>
  <si>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</si>
  <si>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</si>
  <si>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</si>
  <si>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</si>
  <si>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</si>
  <si>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</si>
  <si>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</si>
  <si>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</si>
  <si>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</si>
  <si>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</si>
  <si>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</si>
  <si>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</si>
  <si>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</si>
  <si>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</si>
  <si>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</si>
  <si>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</si>
  <si>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</si>
  <si>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</si>
  <si>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</si>
  <si>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</si>
  <si>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</si>
  <si>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</si>
  <si>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</si>
  <si>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</si>
  <si>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</si>
  <si>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</si>
  <si>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</si>
  <si>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</si>
  <si>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</si>
  <si>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</si>
  <si>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</si>
  <si>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</si>
  <si>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</si>
  <si>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</si>
  <si>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</si>
  <si>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</si>
  <si>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</si>
  <si>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</si>
  <si>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</si>
  <si>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</si>
  <si>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</si>
  <si>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</si>
  <si>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</si>
  <si>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</si>
  <si>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</si>
  <si>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</si>
  <si>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</si>
  <si>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</si>
  <si>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</si>
  <si>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</si>
  <si>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</si>
  <si>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</si>
  <si>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</si>
  <si>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</si>
  <si>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</si>
  <si>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</si>
  <si>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</si>
  <si>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</si>
  <si>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</si>
  <si>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</si>
  <si>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</si>
  <si>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</si>
  <si>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</si>
  <si>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</si>
  <si>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</si>
  <si>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</si>
  <si>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</si>
  <si>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</si>
  <si>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</si>
  <si>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</si>
  <si>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</si>
  <si>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</si>
  <si>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</si>
  <si>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</si>
  <si>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</si>
  <si>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</si>
  <si>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</si>
  <si>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</si>
  <si>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</si>
  <si>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</si>
  <si>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</si>
  <si>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</si>
  <si>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</si>
  <si>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</si>
  <si>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</si>
  <si>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</si>
  <si>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</si>
  <si>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</si>
  <si>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</si>
  <si>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</si>
  <si>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</si>
  <si>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</si>
  <si>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</si>
  <si>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</si>
  <si>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</si>
  <si>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</si>
  <si>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</si>
  <si>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</si>
  <si>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</si>
  <si>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</si>
  <si>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</si>
  <si>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</si>
  <si>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</si>
  <si>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</si>
  <si>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</si>
  <si>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</si>
  <si>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</si>
  <si>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</si>
  <si>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</si>
  <si>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</si>
  <si>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</si>
  <si>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</si>
  <si>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</si>
  <si>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</si>
  <si>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</si>
  <si>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</si>
  <si>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</si>
  <si>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</si>
  <si>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</si>
  <si>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</si>
  <si>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</si>
  <si>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</si>
  <si>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</si>
  <si>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</si>
  <si>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</si>
  <si>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</si>
  <si>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</si>
  <si>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</si>
  <si>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</si>
  <si>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</si>
  <si>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</si>
  <si>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</si>
  <si>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</si>
  <si>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</si>
  <si>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</si>
  <si>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</si>
  <si>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</si>
  <si>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</si>
  <si>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</si>
  <si>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</si>
  <si>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</si>
  <si>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</si>
  <si>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</si>
  <si>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</si>
  <si>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</si>
  <si>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</si>
  <si>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</si>
  <si>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</si>
  <si>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</si>
  <si>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</si>
  <si>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</si>
  <si>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</si>
  <si>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</si>
  <si>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</si>
  <si>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</si>
  <si>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</si>
  <si>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</si>
  <si>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</si>
  <si>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</si>
  <si>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</si>
  <si>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</si>
  <si>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</si>
  <si>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</si>
  <si>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</si>
  <si>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</si>
  <si>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</si>
  <si>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</si>
  <si>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</si>
  <si>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</si>
  <si>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</si>
  <si>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</si>
  <si>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</si>
  <si>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</si>
  <si>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</si>
  <si>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</si>
  <si>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</si>
  <si>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</si>
  <si>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</si>
  <si>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</si>
  <si>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</si>
  <si>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</si>
  <si>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</si>
  <si>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</si>
  <si>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</si>
  <si>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</si>
  <si>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</si>
  <si>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</si>
  <si>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</si>
  <si>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</si>
  <si>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</si>
  <si>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</si>
  <si>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</si>
  <si>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</si>
  <si>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</si>
  <si>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</si>
  <si>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</si>
  <si>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</si>
  <si>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</si>
  <si>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</si>
  <si>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</si>
  <si>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</si>
  <si>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</si>
  <si>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</si>
  <si>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</si>
  <si>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</si>
  <si>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</si>
  <si>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</si>
  <si>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</si>
  <si>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</si>
  <si>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</si>
  <si>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</si>
  <si>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</si>
  <si>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</si>
  <si>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</si>
  <si>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</si>
  <si>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</si>
  <si>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</si>
  <si>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</si>
  <si>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</si>
  <si>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</si>
  <si>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</si>
  <si>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</si>
  <si>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</si>
  <si>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</si>
  <si>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</si>
  <si>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</si>
  <si>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</si>
  <si>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</si>
  <si>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</si>
  <si>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</si>
  <si>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</si>
  <si>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</si>
  <si>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</si>
  <si>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</si>
  <si>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</si>
  <si>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</si>
  <si>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</si>
  <si>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</si>
  <si>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</si>
  <si>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</si>
  <si>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</si>
  <si>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</si>
  <si>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</si>
  <si>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</si>
  <si>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</si>
  <si>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</si>
  <si>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</si>
  <si>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</si>
  <si>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</si>
  <si>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</si>
  <si>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</si>
  <si>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</si>
  <si>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</si>
  <si>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</si>
  <si>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</si>
  <si>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</si>
  <si>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</si>
  <si>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</si>
  <si>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</si>
  <si>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</si>
  <si>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</si>
  <si>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</si>
  <si>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</si>
  <si>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</si>
  <si>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</si>
  <si>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</si>
  <si>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</si>
  <si>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</si>
  <si>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</si>
  <si>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</si>
  <si>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</si>
  <si>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</si>
  <si>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</si>
  <si>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</si>
  <si>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</si>
  <si>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</si>
  <si>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</si>
  <si>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</si>
  <si>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</si>
  <si>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</si>
  <si>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</si>
  <si>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</si>
  <si>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</si>
  <si>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</si>
  <si>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</si>
  <si>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</si>
  <si>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</si>
  <si>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</si>
  <si>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</si>
  <si>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</si>
  <si>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</si>
  <si>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</si>
  <si>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</si>
  <si>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</si>
  <si>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</si>
  <si>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</si>
  <si>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</si>
  <si>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</si>
  <si>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</si>
  <si>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</si>
  <si>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</si>
  <si>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</si>
  <si>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</si>
  <si>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</si>
  <si>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</si>
  <si>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</si>
  <si>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</si>
  <si>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</si>
  <si>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</si>
  <si>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</si>
  <si>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</si>
  <si>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</si>
  <si>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</si>
  <si>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</si>
  <si>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</si>
  <si>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</si>
  <si>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</si>
  <si>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</si>
  <si>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</si>
  <si>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</si>
  <si>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</si>
  <si>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</si>
  <si>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</si>
  <si>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</si>
  <si>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</si>
  <si>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</si>
  <si>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</si>
  <si>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</si>
  <si>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</si>
  <si>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</si>
  <si>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</si>
  <si>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</si>
  <si>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</si>
  <si>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</si>
  <si>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</si>
  <si>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</si>
  <si>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</si>
  <si>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</si>
  <si>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</si>
  <si>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</si>
  <si>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</si>
  <si>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</si>
  <si>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</si>
  <si>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</si>
  <si>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</si>
  <si>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</si>
  <si>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</si>
  <si>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</si>
  <si>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</si>
  <si>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</si>
  <si>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</si>
  <si>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</si>
  <si>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</si>
  <si>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</si>
  <si>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</si>
  <si>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</si>
  <si>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</si>
  <si>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</si>
  <si>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</si>
  <si>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</si>
  <si>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</si>
  <si>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</si>
  <si>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</si>
  <si>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</si>
  <si>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</si>
  <si>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</si>
  <si>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</si>
  <si>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</si>
  <si>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</si>
  <si>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</si>
  <si>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</si>
  <si>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</si>
  <si>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</si>
  <si>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</si>
  <si>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</si>
  <si>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</si>
  <si>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</si>
  <si>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</si>
  <si>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</si>
  <si>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</si>
  <si>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</si>
  <si>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</si>
  <si>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</si>
  <si>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</si>
  <si>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</si>
  <si>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</si>
  <si>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</si>
  <si>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</si>
  <si>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</si>
  <si>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</si>
  <si>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</si>
  <si>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</si>
  <si>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</si>
  <si>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</si>
  <si>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</si>
  <si>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</si>
  <si>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</si>
  <si>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</si>
  <si>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</si>
  <si>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</si>
  <si>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</si>
  <si>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</si>
  <si>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</si>
  <si>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</si>
  <si>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</si>
  <si>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</si>
  <si>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</si>
  <si>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</si>
  <si>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</si>
  <si>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</si>
  <si>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</si>
  <si>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</si>
  <si>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</si>
  <si>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</si>
  <si>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</si>
  <si>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</si>
  <si>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</si>
  <si>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</si>
  <si>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</si>
  <si>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</si>
  <si>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</si>
  <si>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</si>
  <si>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</si>
  <si>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</si>
  <si>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</si>
  <si>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</si>
  <si>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</si>
  <si>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</si>
  <si>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</si>
  <si>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</si>
  <si>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</si>
  <si>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</si>
  <si>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</si>
  <si>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</si>
  <si>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</si>
  <si>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</si>
  <si>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</si>
  <si>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</si>
  <si>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</si>
  <si>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</si>
  <si>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</si>
  <si>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</si>
  <si>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</si>
  <si>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</si>
  <si>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</si>
  <si>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</si>
  <si>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</si>
  <si>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</si>
  <si>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</si>
  <si>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</si>
  <si>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</si>
  <si>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</si>
  <si>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</si>
  <si>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</si>
  <si>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</si>
  <si>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</si>
  <si>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</si>
  <si>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</si>
  <si>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</si>
  <si>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</si>
  <si>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</si>
  <si>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</si>
  <si>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</si>
  <si>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</si>
  <si>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</si>
  <si>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</si>
  <si>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</si>
  <si>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</si>
  <si>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</si>
  <si>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</si>
  <si>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</si>
  <si>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</si>
  <si>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</si>
  <si>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</si>
  <si>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</si>
  <si>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</si>
  <si>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</si>
  <si>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</si>
  <si>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</si>
  <si>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</si>
  <si>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</si>
  <si>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</si>
  <si>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</si>
  <si>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</si>
  <si>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</si>
  <si>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</si>
  <si>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</si>
  <si>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</si>
  <si>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</si>
  <si>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</si>
  <si>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</si>
  <si>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</si>
  <si>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</si>
  <si>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</si>
  <si>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</si>
  <si>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</si>
  <si>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</si>
  <si>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</si>
  <si>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</si>
  <si>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</si>
  <si>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</si>
  <si>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</si>
  <si>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</si>
  <si>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</si>
  <si>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</si>
  <si>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</si>
  <si>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</si>
  <si>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</si>
  <si>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</si>
  <si>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</si>
  <si>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</si>
  <si>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</si>
  <si>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</si>
  <si>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</si>
  <si>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</si>
  <si>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</si>
  <si>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</si>
  <si>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</si>
  <si>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</si>
  <si>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</si>
  <si>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</si>
  <si>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</si>
  <si>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</si>
  <si>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</si>
  <si>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</si>
  <si>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</si>
  <si>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</si>
  <si>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</si>
  <si>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</si>
  <si>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</si>
  <si>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</si>
  <si>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</si>
  <si>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</si>
  <si>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</si>
  <si>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</si>
  <si>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</si>
  <si>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</si>
  <si>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</si>
  <si>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</si>
  <si>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</si>
  <si>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</si>
  <si>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</si>
  <si>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</si>
  <si>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</si>
  <si>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</si>
  <si>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</si>
  <si>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</si>
  <si>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</si>
  <si>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</si>
  <si>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</si>
  <si>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</si>
  <si>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</si>
  <si>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</si>
  <si>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</si>
  <si>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</si>
  <si>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</si>
  <si>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</si>
  <si>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</si>
  <si>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</si>
  <si>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</si>
  <si>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</si>
  <si>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</si>
  <si>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</si>
  <si>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</si>
  <si>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</si>
  <si>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</si>
  <si>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</si>
  <si>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</si>
  <si>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</si>
  <si>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</si>
  <si>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</si>
  <si>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</si>
  <si>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</si>
  <si>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</si>
  <si>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</si>
  <si>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</si>
  <si>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</si>
  <si>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</si>
  <si>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</si>
  <si>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</si>
  <si>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</si>
  <si>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</si>
  <si>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</si>
  <si>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</si>
  <si>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</si>
  <si>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</si>
  <si>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</si>
  <si>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</si>
  <si>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</si>
  <si>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</si>
  <si>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</si>
  <si>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</si>
  <si>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</si>
  <si>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</si>
  <si>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</si>
  <si>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</si>
  <si>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</si>
  <si>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</si>
  <si>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</si>
  <si>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</si>
  <si>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</si>
  <si>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</si>
  <si>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</si>
  <si>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</si>
  <si>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</si>
  <si>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</si>
  <si>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</si>
  <si>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</si>
  <si>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</si>
  <si>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</si>
  <si>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</si>
  <si>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</si>
  <si>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</si>
  <si>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</si>
  <si>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</si>
  <si>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</si>
  <si>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</si>
  <si>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</si>
  <si>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</si>
  <si>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</si>
  <si>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</si>
  <si>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</si>
  <si>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</si>
  <si>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</si>
  <si>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</si>
  <si>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</si>
  <si>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</si>
  <si>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</si>
  <si>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</si>
  <si>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</si>
  <si>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</si>
  <si>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</si>
  <si>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</si>
  <si>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</si>
  <si>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</si>
  <si>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</si>
  <si>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</si>
  <si>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</si>
  <si>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</si>
  <si>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</si>
  <si>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</si>
  <si>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</si>
  <si>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</si>
  <si>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</si>
  <si>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</si>
  <si>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</si>
  <si>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</si>
  <si>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</si>
  <si>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</si>
  <si>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</si>
  <si>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</si>
  <si>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</si>
  <si>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</si>
  <si>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</si>
  <si>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</si>
  <si>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</si>
  <si>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</si>
  <si>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</si>
  <si>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</si>
  <si>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</si>
  <si>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</si>
  <si>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</si>
  <si>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</si>
  <si>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</si>
  <si>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</si>
  <si>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</si>
  <si>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</si>
  <si>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</si>
  <si>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</si>
  <si>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</si>
  <si>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</si>
  <si>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</si>
  <si>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</si>
  <si>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</si>
  <si>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</si>
  <si>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</si>
  <si>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</si>
  <si>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</si>
  <si>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</si>
  <si>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</si>
  <si>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</si>
  <si>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</si>
  <si>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</si>
  <si>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</si>
  <si>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</si>
  <si>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</si>
  <si>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</si>
  <si>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</si>
  <si>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</si>
  <si>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</si>
  <si>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</si>
  <si>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</si>
  <si>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</si>
  <si>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</si>
  <si>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</si>
  <si>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</si>
  <si>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</si>
  <si>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</si>
  <si>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</si>
  <si>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</si>
  <si>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</si>
  <si>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</si>
  <si>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</si>
  <si>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</si>
  <si>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</si>
  <si>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</si>
  <si>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</si>
  <si>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</si>
  <si>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</si>
  <si>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</si>
  <si>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</si>
  <si>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</si>
  <si>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</si>
  <si>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</si>
  <si>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</si>
  <si>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</si>
  <si>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</si>
  <si>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</si>
  <si>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</si>
  <si>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</si>
  <si>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</si>
  <si>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</si>
  <si>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</si>
  <si>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</si>
  <si>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</si>
  <si>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</si>
  <si>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</si>
  <si>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</si>
  <si>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</si>
  <si>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</si>
  <si>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</si>
  <si>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</si>
  <si>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</si>
  <si>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</si>
  <si>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</si>
  <si>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</si>
  <si>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</si>
  <si>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</si>
  <si>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</si>
  <si>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</si>
  <si>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</si>
  <si>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</si>
  <si>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</si>
  <si>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</si>
  <si>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</si>
  <si>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</si>
  <si>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</si>
  <si>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</si>
  <si>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</si>
  <si>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</si>
  <si>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</si>
  <si>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</si>
  <si>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</si>
  <si>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</si>
  <si>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</si>
  <si>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</si>
  <si>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</si>
  <si>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</si>
  <si>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</si>
  <si>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</si>
  <si>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</si>
  <si>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</si>
  <si>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</si>
  <si>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</si>
  <si>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</si>
  <si>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</si>
  <si>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</si>
  <si>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</si>
  <si>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</si>
  <si>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</si>
  <si>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</si>
  <si>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</si>
  <si>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</si>
  <si>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</si>
  <si>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</si>
  <si>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</si>
  <si>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</si>
  <si>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</si>
  <si>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</si>
  <si>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</si>
  <si>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</si>
  <si>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</si>
  <si>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</si>
  <si>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</si>
  <si>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</si>
  <si>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</si>
  <si>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</si>
  <si>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</si>
  <si>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</si>
  <si>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</si>
  <si>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</si>
  <si>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</si>
  <si>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</si>
  <si>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</si>
  <si>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</si>
  <si>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</si>
  <si>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</si>
  <si>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</si>
  <si>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</si>
  <si>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</si>
  <si>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</si>
  <si>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</si>
  <si>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</si>
  <si>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</si>
  <si>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</si>
  <si>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</si>
  <si>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</si>
  <si>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</si>
  <si>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</si>
  <si>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</si>
  <si>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</si>
  <si>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</si>
  <si>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</si>
  <si>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</si>
  <si>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</si>
  <si>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</si>
  <si>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</si>
  <si>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</si>
  <si>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</si>
  <si>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</si>
  <si>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</si>
  <si>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</si>
  <si>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</si>
  <si>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</si>
  <si>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</si>
  <si>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</si>
  <si>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</si>
  <si>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</si>
  <si>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</si>
  <si>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</si>
  <si>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</si>
  <si>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</si>
  <si>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</si>
  <si>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</si>
  <si>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</si>
  <si>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</si>
  <si>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</si>
  <si>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</si>
  <si>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</si>
  <si>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</si>
  <si>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</si>
  <si>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</si>
  <si>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</si>
  <si>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</si>
  <si>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</si>
  <si>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</si>
  <si>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</si>
  <si>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</si>
  <si>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</si>
  <si>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</si>
  <si>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</si>
  <si>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</si>
  <si>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</si>
  <si>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</si>
  <si>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</si>
  <si>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</si>
  <si>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</si>
  <si>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</si>
  <si>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</si>
  <si>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</si>
  <si>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</si>
  <si>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</si>
  <si>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</si>
  <si>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</si>
  <si>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</si>
  <si>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</si>
  <si>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</si>
  <si>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</si>
  <si>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</si>
  <si>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</si>
  <si>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</si>
  <si>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</si>
  <si>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</si>
  <si>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</si>
  <si>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</si>
  <si>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</si>
  <si>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</si>
  <si>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</si>
  <si>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</si>
  <si>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</si>
  <si>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</si>
  <si>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</si>
  <si>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</si>
  <si>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</si>
  <si>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</si>
  <si>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</si>
  <si>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</si>
  <si>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</si>
  <si>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</si>
  <si>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</si>
  <si>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</si>
  <si>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</si>
  <si>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</si>
  <si>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</si>
  <si>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</si>
  <si>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</si>
  <si>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</si>
  <si>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</si>
  <si>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</si>
  <si>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</si>
  <si>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</si>
  <si>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</si>
  <si>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</si>
  <si>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</si>
  <si>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</si>
  <si>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</si>
  <si>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</si>
  <si>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</si>
  <si>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</si>
  <si>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</si>
  <si>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</si>
  <si>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</si>
  <si>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</si>
  <si>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</si>
  <si>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</si>
  <si>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</si>
  <si>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</si>
  <si>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</si>
  <si>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</si>
  <si>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</si>
  <si>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</si>
  <si>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</si>
  <si>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</si>
  <si>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</si>
  <si>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</si>
  <si>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</si>
  <si>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</si>
  <si>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</si>
  <si>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</si>
  <si>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</si>
  <si>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</si>
  <si>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</si>
  <si>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</si>
  <si>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</si>
  <si>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</si>
  <si>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</si>
  <si>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</si>
  <si>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</si>
  <si>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</si>
  <si>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</si>
  <si>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</si>
  <si>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</si>
  <si>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</si>
  <si>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</si>
  <si>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</si>
  <si>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</si>
  <si>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</si>
  <si>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</si>
  <si>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</si>
  <si>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</si>
  <si>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</si>
  <si>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</si>
  <si>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</si>
  <si>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</si>
  <si>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</si>
  <si>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</si>
  <si>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</si>
  <si>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</si>
  <si>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</si>
  <si>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</si>
  <si>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</si>
  <si>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</si>
  <si>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</si>
  <si>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</si>
  <si>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</si>
  <si>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</si>
  <si>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</si>
  <si>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</si>
  <si>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</si>
  <si>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</si>
  <si>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</si>
  <si>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</si>
  <si>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</si>
  <si>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</si>
  <si>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</si>
  <si>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</si>
  <si>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</si>
  <si>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</si>
  <si>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</si>
  <si>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</si>
  <si>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</si>
  <si>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</si>
  <si>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</si>
  <si>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</si>
  <si>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</si>
  <si>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</si>
  <si>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</si>
  <si>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</si>
  <si>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</si>
  <si>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</si>
  <si>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</si>
  <si>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</si>
  <si>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</si>
  <si>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</si>
  <si>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</si>
  <si>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</si>
  <si>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</si>
  <si>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</si>
  <si>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</si>
  <si>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</si>
  <si>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</si>
  <si>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</si>
  <si>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</si>
  <si>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</si>
  <si>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</si>
  <si>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</si>
  <si>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</si>
  <si>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</si>
  <si>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</si>
  <si>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</si>
  <si>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</si>
  <si>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</si>
  <si>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</si>
  <si>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</si>
  <si>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</si>
  <si>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</si>
  <si>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</si>
  <si>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</si>
  <si>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</si>
  <si>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</si>
  <si>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</si>
  <si>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</si>
  <si>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</si>
  <si>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</si>
  <si>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</si>
  <si>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</si>
  <si>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</si>
  <si>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</si>
  <si>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</si>
  <si>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</si>
  <si>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</si>
  <si>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</si>
  <si>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</si>
  <si>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</si>
  <si>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</si>
  <si>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</si>
  <si>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</si>
  <si>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</si>
  <si>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</si>
  <si>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</si>
  <si>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</si>
  <si>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</si>
  <si>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</si>
  <si>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</si>
  <si>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</si>
  <si>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</si>
  <si>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</si>
  <si>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</si>
  <si>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</si>
  <si>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</si>
  <si>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</si>
  <si>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</si>
  <si>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</si>
  <si>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</si>
  <si>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</si>
  <si>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</si>
  <si>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</si>
  <si>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</si>
  <si>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</si>
  <si>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</si>
  <si>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</si>
  <si>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</si>
  <si>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</si>
  <si>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</si>
  <si>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</si>
  <si>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</si>
  <si>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</si>
  <si>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</si>
  <si>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</si>
  <si>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</si>
  <si>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</si>
  <si>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</si>
  <si>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</si>
  <si>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</si>
  <si>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</si>
  <si>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</si>
  <si>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</si>
  <si>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</si>
  <si>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</si>
  <si>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</si>
  <si>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</si>
  <si>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</si>
  <si>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</si>
  <si>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</si>
  <si>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</si>
  <si>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</si>
  <si>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</si>
  <si>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</si>
  <si>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</si>
  <si>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</si>
  <si>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</si>
  <si>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</si>
  <si>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</si>
  <si>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</si>
  <si>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</si>
  <si>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</si>
  <si>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</si>
  <si>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</si>
  <si>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</si>
  <si>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</si>
  <si>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</si>
  <si>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</si>
  <si>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</si>
  <si>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</si>
  <si>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</si>
  <si>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</si>
  <si>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</si>
  <si>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</si>
  <si>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</si>
  <si>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</si>
  <si>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</si>
  <si>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</si>
  <si>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</si>
  <si>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</si>
  <si>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</si>
  <si>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</si>
  <si>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</si>
  <si>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</si>
  <si>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</si>
  <si>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</si>
  <si>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</si>
  <si>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</si>
  <si>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</si>
  <si>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</si>
  <si>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</si>
  <si>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</si>
  <si>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</si>
  <si>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</si>
  <si>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</si>
  <si>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</si>
  <si>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</si>
  <si>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</si>
  <si>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</si>
  <si>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</si>
  <si>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</si>
  <si>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</si>
  <si>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</si>
  <si>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</si>
  <si>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</si>
  <si>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</si>
  <si>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</si>
  <si>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</si>
  <si>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</si>
  <si>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</si>
  <si>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</si>
  <si>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</si>
  <si>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</si>
  <si>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</si>
  <si>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</si>
  <si>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</si>
  <si>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</si>
  <si>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</si>
  <si>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</si>
  <si>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</si>
  <si>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</si>
  <si>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</si>
  <si>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</si>
  <si>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</si>
  <si>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</si>
  <si>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</si>
  <si>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</si>
  <si>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</si>
  <si>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</si>
  <si>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</si>
  <si>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</si>
  <si>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</si>
  <si>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</si>
  <si>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</si>
  <si>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</si>
  <si>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</si>
  <si>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</si>
  <si>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</si>
  <si>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</si>
  <si>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</si>
  <si>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</si>
  <si>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</si>
  <si>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</si>
  <si>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</si>
  <si>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</si>
  <si>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</si>
  <si>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</si>
  <si>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</si>
  <si>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</si>
  <si>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</si>
  <si>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</si>
  <si>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</si>
  <si>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</si>
  <si>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</si>
  <si>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</si>
  <si>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</si>
  <si>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</si>
  <si>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</si>
  <si>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</si>
  <si>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</si>
  <si>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</si>
  <si>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</si>
  <si>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</si>
  <si>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</si>
  <si>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</si>
  <si>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</si>
  <si>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</si>
  <si>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</si>
  <si>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</si>
  <si>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</si>
  <si>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</si>
  <si>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</si>
  <si>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</si>
  <si>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</si>
  <si>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</si>
  <si>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</si>
  <si>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</si>
  <si>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</si>
  <si>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</si>
  <si>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</si>
  <si>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</si>
  <si>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</si>
  <si>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</si>
  <si>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</si>
  <si>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</si>
  <si>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</si>
  <si>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</si>
  <si>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</si>
  <si>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</si>
  <si>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</si>
  <si>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</si>
  <si>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</si>
  <si>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</si>
  <si>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</si>
  <si>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</si>
  <si>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</si>
  <si>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</si>
  <si>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</si>
  <si>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</si>
  <si>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</si>
  <si>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</si>
  <si>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</si>
  <si>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</si>
  <si>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</si>
  <si>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</si>
  <si>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</si>
  <si>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</si>
  <si>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</si>
  <si>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</si>
  <si>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</si>
  <si>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</si>
  <si>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</si>
  <si>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</si>
  <si>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</si>
  <si>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</si>
  <si>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</si>
  <si>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</si>
  <si>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</si>
  <si>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</si>
  <si>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</si>
  <si>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</si>
  <si>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</si>
  <si>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</si>
  <si>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</si>
  <si>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</si>
  <si>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</si>
  <si>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</si>
  <si>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</si>
  <si>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</si>
  <si>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</si>
  <si>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</si>
  <si>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</si>
  <si>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</si>
  <si>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</si>
  <si>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</si>
  <si>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</si>
  <si>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</si>
  <si>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</si>
  <si>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</si>
  <si>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</si>
  <si>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</si>
  <si>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</si>
  <si>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</si>
  <si>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</si>
  <si>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</si>
  <si>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</si>
  <si>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</si>
  <si>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</si>
  <si>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</si>
  <si>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</si>
  <si>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</si>
  <si>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</si>
  <si>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</si>
  <si>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</si>
  <si>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</si>
  <si>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</si>
  <si>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</si>
  <si>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</si>
  <si>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</si>
  <si>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</si>
  <si>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</si>
  <si>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</si>
  <si>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</si>
  <si>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</si>
  <si>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</si>
  <si>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</si>
  <si>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</si>
  <si>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</si>
  <si>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</si>
  <si>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</si>
  <si>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</si>
  <si>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</si>
  <si>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</si>
  <si>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</si>
  <si>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</si>
  <si>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</si>
  <si>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</si>
  <si>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</si>
  <si>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</si>
  <si>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</si>
  <si>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</si>
  <si>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</si>
  <si>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</si>
  <si>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</si>
  <si>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</si>
  <si>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</si>
  <si>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</si>
  <si>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</si>
  <si>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</si>
  <si>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</si>
  <si>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</si>
  <si>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</si>
  <si>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</si>
  <si>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</si>
  <si>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</si>
  <si>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</si>
  <si>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</si>
  <si>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</si>
  <si>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</si>
  <si>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</si>
  <si>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</si>
  <si>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</si>
  <si>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</si>
  <si>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</si>
  <si>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</si>
  <si>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</si>
  <si>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</si>
  <si>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</si>
  <si>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</si>
  <si>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</si>
  <si>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</si>
  <si>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</si>
  <si>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</si>
  <si>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</si>
  <si>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</si>
  <si>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</si>
  <si>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</si>
  <si>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</si>
  <si>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</si>
  <si>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</si>
  <si>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</si>
  <si>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</si>
  <si>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</si>
  <si>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</si>
  <si>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</si>
  <si>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</si>
  <si>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</si>
  <si>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</si>
  <si>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</si>
  <si>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</si>
  <si>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</si>
  <si>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</si>
  <si>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</si>
  <si>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</si>
  <si>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</si>
  <si>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</si>
  <si>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</si>
  <si>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</si>
  <si>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</si>
  <si>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</si>
  <si>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</si>
  <si>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</si>
  <si>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</si>
  <si>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</si>
  <si>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</si>
  <si>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</si>
  <si>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</si>
  <si>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</si>
  <si>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</si>
  <si>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</si>
  <si>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</si>
  <si>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</si>
  <si>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</si>
  <si>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</si>
  <si>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</si>
  <si>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</si>
  <si>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</si>
  <si>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</si>
  <si>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</si>
  <si>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</si>
  <si>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</si>
  <si>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</si>
  <si>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</si>
  <si>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</si>
  <si>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</si>
  <si>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</si>
  <si>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</si>
  <si>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</si>
  <si>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</si>
  <si>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</si>
  <si>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</si>
  <si>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</si>
  <si>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</si>
  <si>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</si>
  <si>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</si>
  <si>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</si>
  <si>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</si>
  <si>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</si>
  <si>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</si>
  <si>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</si>
  <si>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</si>
  <si>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</si>
  <si>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</si>
  <si>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</si>
  <si>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</si>
  <si>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</si>
  <si>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</si>
  <si>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</si>
  <si>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</si>
  <si>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</si>
  <si>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</si>
  <si>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</si>
  <si>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</si>
  <si>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</si>
  <si>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</si>
  <si>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</si>
  <si>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</si>
  <si>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</si>
  <si>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</si>
  <si>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</si>
  <si>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</si>
  <si>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</si>
  <si>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</si>
  <si>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</si>
  <si>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</si>
  <si>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</si>
  <si>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</si>
  <si>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</si>
  <si>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</si>
  <si>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</si>
  <si>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</si>
  <si>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</si>
  <si>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</si>
  <si>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</si>
  <si>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</si>
  <si>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</si>
  <si>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</si>
  <si>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</si>
  <si>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</si>
  <si>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</si>
  <si>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</si>
  <si>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</si>
  <si>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</si>
  <si>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</si>
  <si>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</si>
  <si>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</si>
  <si>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</si>
  <si>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</si>
  <si>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</si>
  <si>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</si>
  <si>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</si>
  <si>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</si>
  <si>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</si>
  <si>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</si>
  <si>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</si>
  <si>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</si>
  <si>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</si>
  <si>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</si>
  <si>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</si>
  <si>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</si>
  <si>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</si>
  <si>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</si>
  <si>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</si>
  <si>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</si>
  <si>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</si>
  <si>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</si>
  <si>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</si>
  <si>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</si>
  <si>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</si>
  <si>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</si>
  <si>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</si>
  <si>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</si>
  <si>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</si>
  <si>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</si>
  <si>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</si>
  <si>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</si>
  <si>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</si>
  <si>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</si>
  <si>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</si>
  <si>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</si>
  <si>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</si>
  <si>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</si>
  <si>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</si>
  <si>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</si>
  <si>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</si>
  <si>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</si>
  <si>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</si>
  <si>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</si>
  <si>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</si>
  <si>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</si>
  <si>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</si>
  <si>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</si>
  <si>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</si>
  <si>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</si>
  <si>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</si>
  <si>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</si>
  <si>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</si>
  <si>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</si>
  <si>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</si>
  <si>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</si>
  <si>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</si>
  <si>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</si>
  <si>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</si>
  <si>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</si>
  <si>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</si>
  <si>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</si>
  <si>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</si>
  <si>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</si>
  <si>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</si>
  <si>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</si>
  <si>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</si>
  <si>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</si>
  <si>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</si>
  <si>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</si>
  <si>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</si>
  <si>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</si>
  <si>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</si>
  <si>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</si>
  <si>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</si>
  <si>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</si>
  <si>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</si>
  <si>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</si>
  <si>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</si>
  <si>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</si>
  <si>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</si>
  <si>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</si>
  <si>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</si>
  <si>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</si>
  <si>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</si>
  <si>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</si>
  <si>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</si>
  <si>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</si>
  <si>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</si>
  <si>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</si>
  <si>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</si>
  <si>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</si>
  <si>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</si>
  <si>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</si>
  <si>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</si>
  <si>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</si>
  <si>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</si>
  <si>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</si>
  <si>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</si>
  <si>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</si>
  <si>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</si>
  <si>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</si>
  <si>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</si>
  <si>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</si>
  <si>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</si>
  <si>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</si>
  <si>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</si>
  <si>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</si>
  <si>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</si>
  <si>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</si>
  <si>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</si>
  <si>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</si>
  <si>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</si>
  <si>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</si>
  <si>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</si>
  <si>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</si>
  <si>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</si>
  <si>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</si>
  <si>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</si>
  <si>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</si>
  <si>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</si>
  <si>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</si>
  <si>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</si>
  <si>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</si>
  <si>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</si>
  <si>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</si>
  <si>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</si>
  <si>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</si>
  <si>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</si>
  <si>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</si>
  <si>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</si>
  <si>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</si>
  <si>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</si>
  <si>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</si>
  <si>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</si>
  <si>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</si>
  <si>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</si>
  <si>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</si>
  <si>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</si>
  <si>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</si>
  <si>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</si>
  <si>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</si>
  <si>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</si>
  <si>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</si>
  <si>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</si>
  <si>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</si>
  <si>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</si>
  <si>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</si>
  <si>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</si>
  <si>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</si>
  <si>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</si>
  <si>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</si>
  <si>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</si>
  <si>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</si>
  <si>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</si>
  <si>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</si>
  <si>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</si>
  <si>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</si>
  <si>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</si>
  <si>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</si>
  <si>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</si>
  <si>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</si>
  <si>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</si>
  <si>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</si>
  <si>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</si>
  <si>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</si>
  <si>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</si>
  <si>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</si>
  <si>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</si>
  <si>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</si>
  <si>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</si>
  <si>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</si>
  <si>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</si>
  <si>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</si>
  <si>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</si>
  <si>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</si>
  <si>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</si>
  <si>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</si>
  <si>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</si>
  <si>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</si>
  <si>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</si>
  <si>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</si>
  <si>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</si>
  <si>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</si>
  <si>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</si>
  <si>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</si>
  <si>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</si>
  <si>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</si>
  <si>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</si>
  <si>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</si>
  <si>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</si>
  <si>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</si>
  <si>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</si>
  <si>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</si>
  <si>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</si>
  <si>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</si>
  <si>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</si>
  <si>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</si>
  <si>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</si>
  <si>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</si>
  <si>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</si>
  <si>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</si>
  <si>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</si>
  <si>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</si>
  <si>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</si>
  <si>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</si>
  <si>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</si>
  <si>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</si>
  <si>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</si>
  <si>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</si>
  <si>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</si>
  <si>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</si>
  <si>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</si>
  <si>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</si>
  <si>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</si>
  <si>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</si>
  <si>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</si>
  <si>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</si>
  <si>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</si>
  <si>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</si>
  <si>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</si>
  <si>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</si>
  <si>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</si>
  <si>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</si>
  <si>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</si>
  <si>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</si>
  <si>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</si>
  <si>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</si>
  <si>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</si>
  <si>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</si>
  <si>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</si>
  <si>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</si>
  <si>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</si>
  <si>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</si>
  <si>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</si>
  <si>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</si>
  <si>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</si>
  <si>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</si>
  <si>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</si>
  <si>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</si>
  <si>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</si>
  <si>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</si>
  <si>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</si>
  <si>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</si>
  <si>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</si>
  <si>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</si>
  <si>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</si>
  <si>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</si>
  <si>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</si>
  <si>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</si>
  <si>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</si>
  <si>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</si>
  <si>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</si>
  <si>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</si>
  <si>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</si>
  <si>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</si>
  <si>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</si>
  <si>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</si>
  <si>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</si>
  <si>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</si>
  <si>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</si>
  <si>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</si>
  <si>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</si>
  <si>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</si>
  <si>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</si>
  <si>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</si>
  <si>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</si>
  <si>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</si>
  <si>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</si>
  <si>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</si>
  <si>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</si>
  <si>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</si>
  <si>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</si>
  <si>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</si>
  <si>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</si>
  <si>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</si>
  <si>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</si>
  <si>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</si>
  <si>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</si>
  <si>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</si>
  <si>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</si>
  <si>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</si>
  <si>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</si>
  <si>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</si>
  <si>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</si>
  <si>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</si>
  <si>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</si>
  <si>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</si>
  <si>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</si>
  <si>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</si>
  <si>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</si>
  <si>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</si>
  <si>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</si>
  <si>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</si>
  <si>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</si>
  <si>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</si>
  <si>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</si>
  <si>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</si>
  <si>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</si>
  <si>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</si>
  <si>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</si>
  <si>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</si>
  <si>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</si>
  <si>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</si>
  <si>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</si>
  <si>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</si>
  <si>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</si>
  <si>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</si>
  <si>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</si>
  <si>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</si>
  <si>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</si>
  <si>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</si>
  <si>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</si>
  <si>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</si>
  <si>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</si>
  <si>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</si>
  <si>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</si>
  <si>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</si>
  <si>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</si>
  <si>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</si>
  <si>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</si>
  <si>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</si>
  <si>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</si>
  <si>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</si>
  <si>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</si>
  <si>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</si>
  <si>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</si>
  <si>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</si>
  <si>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</si>
  <si>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</si>
  <si>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</si>
  <si>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</si>
  <si>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</si>
  <si>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</si>
  <si>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</si>
  <si>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</si>
  <si>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</si>
  <si>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</si>
  <si>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</si>
  <si>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</si>
  <si>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</si>
  <si>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</si>
  <si>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</si>
  <si>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</si>
  <si>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</si>
  <si>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</si>
  <si>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</si>
  <si>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</si>
  <si>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</si>
  <si>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</si>
  <si>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</si>
  <si>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</si>
  <si>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</si>
  <si>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</si>
  <si>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</si>
  <si>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</si>
  <si>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</si>
  <si>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</si>
  <si>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</si>
  <si>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</si>
  <si>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</si>
  <si>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</si>
  <si>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</si>
  <si>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</si>
  <si>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</si>
  <si>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</si>
  <si>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</si>
  <si>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</si>
  <si>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</si>
  <si>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</si>
  <si>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</si>
  <si>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</si>
  <si>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</si>
  <si>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</si>
  <si>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</si>
  <si>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</si>
  <si>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</si>
  <si>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</si>
  <si>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</si>
  <si>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</si>
  <si>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</si>
  <si>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</si>
  <si>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</si>
  <si>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</si>
  <si>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</si>
  <si>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</si>
  <si>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</si>
  <si>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</si>
  <si>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</si>
  <si>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</si>
  <si>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</si>
  <si>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</si>
  <si>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</si>
  <si>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</si>
  <si>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</si>
  <si>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</si>
  <si>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</si>
  <si>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</si>
  <si>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</si>
  <si>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</si>
  <si>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</si>
  <si>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</si>
  <si>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</si>
  <si>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</si>
  <si>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</si>
  <si>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</si>
  <si>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</si>
  <si>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</si>
  <si>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</si>
  <si>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</si>
  <si>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</si>
  <si>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</si>
  <si>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</si>
  <si>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</si>
  <si>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</si>
  <si>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</si>
  <si>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</si>
  <si>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</si>
  <si>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</si>
  <si>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</si>
  <si>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</si>
  <si>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</si>
  <si>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</si>
  <si>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</si>
  <si>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</si>
  <si>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</si>
  <si>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</si>
  <si>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</si>
  <si>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</si>
  <si>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</si>
  <si>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</si>
  <si>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</si>
  <si>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</si>
  <si>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</si>
  <si>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</si>
  <si>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</si>
  <si>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</si>
  <si>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</si>
  <si>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</si>
  <si>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</si>
  <si>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</si>
  <si>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</si>
  <si>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</si>
  <si>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</si>
  <si>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</si>
  <si>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</si>
  <si>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</si>
  <si>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</si>
  <si>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</si>
  <si>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</si>
  <si>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</si>
  <si>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</si>
  <si>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</si>
  <si>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</si>
  <si>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</si>
  <si>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</si>
  <si>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</si>
  <si>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</si>
  <si>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</si>
  <si>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</si>
  <si>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</si>
  <si>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</si>
  <si>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</si>
  <si>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</si>
  <si>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</si>
  <si>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</si>
  <si>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</si>
  <si>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</si>
  <si>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</si>
  <si>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</si>
  <si>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</si>
  <si>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</si>
  <si>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</si>
  <si>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</si>
  <si>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</si>
  <si>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</si>
  <si>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</si>
  <si>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</si>
  <si>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</si>
  <si>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</si>
  <si>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</si>
  <si>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</si>
  <si>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</si>
  <si>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</si>
  <si>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</si>
  <si>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</si>
  <si>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</si>
  <si>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</si>
  <si>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</si>
  <si>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</si>
  <si>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</si>
  <si>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</si>
  <si>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</si>
  <si>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</si>
  <si>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</si>
  <si>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</si>
  <si>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</si>
  <si>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</si>
  <si>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</si>
  <si>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</si>
  <si>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</si>
  <si>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</si>
  <si>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</si>
  <si>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</si>
  <si>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</si>
  <si>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</si>
  <si>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</si>
  <si>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</si>
  <si>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</si>
  <si>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</si>
  <si>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</si>
  <si>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</si>
  <si>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</si>
  <si>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</si>
  <si>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</si>
  <si>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</si>
  <si>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</si>
  <si>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</si>
  <si>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</si>
  <si>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</si>
  <si>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</si>
  <si>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</si>
  <si>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</si>
  <si>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</si>
  <si>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</si>
  <si>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</si>
  <si>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</si>
  <si>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</si>
  <si>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</si>
  <si>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</si>
  <si>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</si>
  <si>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</si>
  <si>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</si>
  <si>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</si>
  <si>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</si>
  <si>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</si>
  <si>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</si>
  <si>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</si>
  <si>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</si>
  <si>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</si>
  <si>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</si>
  <si>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</si>
  <si>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</si>
  <si>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</si>
  <si>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</si>
  <si>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</si>
  <si>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</si>
  <si>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</si>
  <si>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</si>
  <si>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</si>
  <si>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</si>
  <si>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</si>
  <si>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</si>
  <si>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</si>
  <si>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</si>
  <si>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</si>
  <si>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</si>
  <si>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</si>
  <si>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</si>
  <si>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</si>
  <si>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</si>
  <si>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</si>
  <si>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</si>
  <si>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</si>
  <si>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</si>
  <si>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</si>
  <si>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</si>
  <si>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</si>
  <si>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</si>
  <si>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</si>
  <si>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</si>
  <si>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</si>
  <si>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</si>
  <si>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</si>
  <si>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</si>
  <si>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</si>
  <si>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</si>
  <si>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</si>
  <si>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</si>
  <si>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</si>
  <si>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</si>
  <si>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</si>
  <si>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</si>
  <si>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</si>
  <si>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</si>
  <si>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</si>
  <si>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</si>
  <si>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</si>
  <si>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</si>
  <si>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</si>
  <si>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</si>
  <si>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</si>
  <si>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</si>
  <si>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</si>
  <si>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</si>
  <si>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</si>
  <si>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</si>
  <si>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</si>
  <si>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</si>
  <si>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</si>
  <si>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</si>
  <si>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</si>
  <si>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</si>
  <si>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</si>
  <si>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</si>
  <si>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</si>
  <si>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</si>
  <si>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</si>
  <si>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</si>
  <si>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</si>
  <si>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</si>
  <si>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</si>
  <si>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</si>
  <si>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</si>
  <si>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</si>
  <si>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</si>
  <si>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</si>
  <si>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</si>
  <si>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</si>
  <si>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</si>
  <si>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</si>
  <si>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</si>
  <si>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</si>
  <si>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</si>
  <si>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</si>
  <si>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</si>
  <si>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</si>
  <si>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</si>
  <si>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</si>
  <si>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</si>
  <si>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</si>
  <si>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</si>
  <si>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</si>
  <si>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</si>
  <si>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</si>
  <si>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</si>
  <si>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</si>
  <si>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</si>
  <si>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</si>
  <si>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</si>
  <si>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</si>
  <si>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</si>
  <si>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</si>
  <si>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</si>
  <si>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</si>
  <si>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</si>
  <si>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</si>
  <si>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</si>
  <si>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</si>
  <si>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</si>
  <si>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</si>
  <si>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</si>
  <si>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</si>
  <si>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</si>
  <si>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</si>
  <si>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</si>
  <si>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</si>
  <si>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</si>
  <si>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</si>
  <si>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</si>
  <si>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</si>
  <si>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</si>
  <si>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</si>
  <si>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</si>
  <si>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</si>
  <si>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</si>
  <si>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</si>
  <si>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</si>
  <si>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</si>
  <si>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</si>
  <si>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</si>
  <si>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</si>
  <si>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</si>
  <si>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</si>
  <si>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</si>
  <si>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</si>
  <si>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</si>
  <si>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</si>
  <si>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</si>
  <si>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</si>
  <si>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</si>
  <si>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</si>
  <si>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</si>
  <si>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</si>
  <si>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</si>
  <si>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</si>
  <si>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</si>
  <si>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</si>
  <si>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</si>
  <si>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</si>
  <si>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</si>
  <si>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</si>
  <si>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</si>
  <si>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</si>
  <si>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</si>
  <si>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</si>
  <si>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</si>
  <si>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</si>
  <si>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</si>
  <si>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</si>
  <si>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</si>
  <si>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</si>
  <si>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</si>
  <si>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</si>
  <si>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</si>
  <si>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</si>
  <si>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</si>
  <si>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</si>
  <si>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</si>
  <si>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</si>
  <si>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</si>
  <si>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</si>
  <si>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</si>
  <si>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</si>
  <si>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</si>
  <si>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</si>
  <si>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</si>
  <si>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</si>
  <si>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</si>
  <si>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</si>
  <si>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</si>
  <si>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</si>
  <si>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</si>
  <si>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</si>
  <si>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</si>
  <si>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</si>
  <si>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</si>
  <si>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</si>
  <si>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</si>
  <si>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</si>
  <si>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</si>
  <si>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</si>
  <si>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</si>
  <si>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</si>
  <si>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</si>
  <si>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</si>
  <si>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</si>
  <si>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</si>
  <si>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</si>
  <si>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</si>
  <si>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</si>
  <si>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</si>
  <si>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</si>
  <si>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</si>
  <si>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</si>
  <si>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</si>
  <si>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</si>
  <si>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</si>
  <si>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</si>
  <si>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</si>
  <si>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</si>
  <si>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</si>
  <si>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</si>
  <si>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</si>
  <si>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</si>
  <si>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</si>
  <si>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</si>
  <si>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</si>
  <si>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</si>
  <si>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</si>
  <si>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</si>
  <si>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</si>
  <si>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</si>
  <si>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</si>
  <si>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</si>
  <si>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</si>
  <si>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</si>
  <si>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</si>
  <si>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</si>
  <si>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</si>
  <si>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</si>
  <si>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</si>
  <si>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</si>
  <si>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</si>
  <si>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</si>
  <si>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</si>
  <si>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</si>
  <si>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</si>
  <si>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</si>
  <si>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</si>
  <si>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</si>
  <si>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</si>
  <si>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</si>
  <si>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</si>
  <si>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</si>
  <si>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</si>
  <si>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</si>
  <si>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</si>
  <si>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</si>
  <si>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</si>
  <si>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</si>
  <si>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</si>
  <si>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</si>
  <si>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</si>
  <si>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</si>
  <si>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</si>
  <si>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</si>
  <si>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</si>
  <si>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</si>
  <si>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</si>
  <si>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</si>
  <si>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</si>
  <si>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</si>
  <si>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</si>
  <si>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</si>
  <si>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</si>
  <si>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</si>
  <si>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</si>
  <si>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</si>
  <si>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</si>
  <si>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</si>
  <si>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</si>
  <si>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</si>
  <si>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</si>
  <si>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</si>
  <si>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</si>
  <si>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</si>
  <si>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</si>
  <si>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</si>
  <si>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</si>
  <si>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</si>
  <si>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</si>
  <si>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</si>
  <si>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</si>
  <si>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</si>
  <si>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</si>
  <si>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</si>
  <si>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</si>
  <si>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</si>
  <si>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</si>
  <si>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</si>
  <si>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</si>
  <si>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</si>
  <si>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</si>
  <si>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</si>
  <si>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</si>
  <si>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</si>
  <si>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</si>
  <si>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</si>
  <si>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</si>
  <si>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</si>
  <si>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</si>
  <si>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</si>
  <si>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</si>
  <si>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</si>
  <si>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</si>
  <si>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</si>
  <si>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</si>
  <si>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</si>
  <si>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</si>
  <si>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</si>
  <si>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</si>
  <si>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</si>
  <si>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</si>
  <si>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</si>
  <si>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</si>
  <si>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</si>
  <si>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</si>
  <si>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</si>
  <si>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</si>
  <si>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</si>
  <si>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</si>
  <si>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</si>
  <si>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</si>
  <si>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</si>
  <si>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</si>
  <si>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</si>
  <si>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</si>
  <si>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</si>
  <si>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</si>
  <si>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</si>
  <si>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</si>
  <si>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</si>
  <si>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</si>
  <si>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</si>
  <si>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</si>
  <si>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</si>
  <si>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</si>
  <si>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</si>
  <si>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</si>
  <si>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</si>
  <si>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</si>
  <si>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</si>
  <si>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</si>
  <si>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</si>
  <si>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</si>
  <si>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</si>
  <si>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</si>
  <si>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</si>
  <si>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</si>
  <si>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</si>
  <si>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</si>
  <si>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</si>
  <si>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</si>
  <si>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</si>
  <si>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</si>
  <si>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</si>
  <si>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</si>
  <si>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</si>
  <si>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</si>
  <si>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</si>
  <si>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</si>
  <si>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</si>
  <si>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</si>
  <si>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</si>
  <si>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</si>
  <si>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</si>
  <si>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</si>
  <si>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</si>
  <si>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</si>
  <si>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</si>
  <si>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</si>
  <si>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</si>
  <si>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</si>
  <si>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</si>
  <si>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</si>
  <si>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</si>
  <si>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</si>
  <si>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</si>
  <si>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</si>
  <si>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</si>
  <si>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</si>
  <si>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</si>
  <si>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</si>
  <si>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</si>
  <si>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</si>
  <si>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</si>
  <si>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</si>
  <si>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</si>
  <si>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</si>
  <si>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</si>
  <si>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</si>
  <si>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</si>
  <si>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</si>
  <si>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</si>
  <si>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</si>
  <si>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</si>
  <si>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</si>
  <si>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</si>
  <si>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</si>
  <si>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</si>
  <si>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</si>
  <si>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</si>
  <si>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</si>
  <si>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</si>
  <si>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</si>
  <si>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</si>
  <si>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</si>
  <si>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</si>
  <si>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</si>
  <si>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</si>
  <si>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</si>
  <si>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</si>
  <si>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</si>
  <si>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</si>
  <si>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</si>
  <si>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</si>
  <si>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</si>
  <si>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</si>
  <si>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</si>
  <si>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</si>
  <si>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</si>
  <si>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</si>
  <si>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</si>
  <si>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</si>
  <si>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</si>
  <si>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</si>
  <si>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</si>
  <si>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</si>
  <si>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</si>
  <si>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</si>
  <si>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</si>
  <si>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</si>
  <si>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</si>
  <si>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</si>
  <si>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</si>
  <si>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</si>
  <si>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</si>
  <si>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</si>
  <si>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</si>
  <si>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</si>
  <si>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</si>
  <si>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</si>
  <si>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</si>
  <si>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</si>
  <si>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</si>
  <si>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</si>
  <si>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</si>
  <si>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</si>
  <si>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</si>
  <si>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</si>
  <si>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</si>
  <si>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</si>
  <si>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</si>
  <si>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</si>
  <si>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</si>
  <si>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</si>
  <si>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</si>
  <si>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</si>
  <si>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</si>
  <si>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</si>
  <si>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</si>
  <si>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</si>
  <si>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</si>
  <si>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</si>
  <si>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</si>
  <si>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</si>
  <si>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</si>
  <si>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</si>
  <si>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</si>
  <si>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</si>
  <si>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</si>
  <si>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</si>
  <si>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</si>
  <si>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</si>
  <si>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</si>
  <si>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</si>
  <si>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</si>
  <si>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</si>
  <si>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</si>
  <si>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</si>
  <si>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</si>
  <si>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</si>
  <si>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</si>
  <si>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</si>
  <si>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</si>
  <si>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</si>
  <si>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</si>
  <si>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</si>
  <si>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</si>
  <si>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</si>
  <si>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</si>
  <si>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</si>
  <si>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</si>
  <si>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</si>
  <si>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</si>
  <si>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</si>
  <si>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</si>
  <si>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</si>
  <si>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</si>
  <si>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</si>
  <si>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</si>
  <si>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</si>
  <si>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</si>
  <si>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</si>
  <si>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</si>
  <si>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</si>
  <si>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</si>
  <si>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</si>
  <si>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</si>
  <si>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</si>
  <si>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</si>
  <si>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</si>
  <si>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</si>
  <si>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</si>
  <si>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</si>
  <si>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</si>
  <si>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</si>
  <si>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</si>
  <si>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</si>
  <si>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</si>
  <si>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</si>
  <si>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</si>
  <si>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</si>
  <si>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</si>
  <si>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</si>
  <si>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</si>
  <si>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</si>
  <si>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</si>
  <si>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</si>
  <si>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</si>
  <si>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</si>
  <si>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</si>
  <si>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</si>
  <si>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</si>
  <si>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</si>
  <si>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</si>
  <si>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</si>
  <si>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</si>
  <si>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</si>
  <si>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</si>
  <si>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</si>
  <si>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</si>
  <si>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</si>
  <si>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</si>
  <si>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</si>
  <si>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</si>
  <si>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</si>
  <si>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</si>
  <si>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</si>
  <si>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</si>
  <si>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</si>
  <si>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</si>
  <si>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</si>
  <si>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</si>
  <si>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</si>
  <si>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</si>
  <si>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</si>
  <si>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</si>
  <si>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</si>
  <si>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</si>
  <si>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</si>
  <si>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</si>
  <si>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</si>
  <si>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</si>
  <si>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</si>
  <si>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</si>
  <si>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</si>
  <si>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</si>
  <si>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</si>
  <si>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</si>
  <si>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</si>
  <si>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</si>
  <si>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</si>
  <si>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</si>
  <si>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</si>
  <si>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</si>
  <si>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</si>
  <si>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</si>
  <si>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</si>
  <si>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</si>
  <si>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</si>
  <si>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</si>
  <si>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</si>
  <si>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</si>
  <si>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</si>
  <si>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</si>
  <si>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</si>
  <si>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</si>
  <si>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</si>
  <si>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</si>
  <si>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</si>
  <si>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</si>
  <si>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</si>
  <si>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</si>
  <si>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</si>
  <si>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</si>
  <si>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</si>
  <si>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</si>
  <si>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</si>
  <si>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</si>
  <si>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</si>
  <si>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</si>
  <si>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</si>
  <si>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</si>
  <si>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</si>
  <si>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</si>
  <si>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</si>
  <si>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</si>
  <si>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</si>
  <si>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</si>
  <si>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</si>
  <si>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</si>
  <si>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</si>
  <si>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</si>
  <si>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</si>
  <si>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</si>
  <si>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</si>
  <si>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</si>
  <si>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</si>
  <si>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</si>
  <si>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</si>
  <si>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</si>
  <si>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</si>
  <si>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</si>
  <si>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</si>
  <si>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</si>
  <si>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</si>
  <si>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</si>
  <si>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</si>
  <si>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</si>
  <si>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</si>
  <si>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</si>
  <si>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</si>
  <si>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</si>
  <si>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</si>
  <si>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</si>
  <si>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</si>
  <si>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</si>
  <si>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</si>
  <si>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</si>
  <si>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</si>
  <si>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</si>
  <si>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</si>
  <si>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</si>
  <si>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</si>
  <si>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</si>
  <si>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</si>
  <si>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</si>
  <si>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</si>
  <si>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</si>
  <si>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</si>
  <si>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</si>
  <si>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</si>
  <si>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</si>
  <si>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</si>
  <si>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</si>
  <si>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</si>
  <si>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</si>
  <si>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</si>
  <si>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</si>
  <si>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</si>
  <si>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</si>
  <si>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</si>
  <si>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</si>
  <si>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</si>
  <si>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</si>
  <si>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</si>
  <si>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</si>
  <si>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</si>
  <si>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</si>
  <si>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</si>
  <si>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</si>
  <si>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</si>
  <si>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</si>
  <si>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</si>
  <si>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</si>
  <si>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</si>
  <si>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</si>
  <si>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</si>
  <si>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</si>
  <si>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</si>
  <si>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</si>
  <si>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</si>
  <si>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</si>
  <si>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</si>
  <si>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</si>
  <si>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</si>
  <si>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</si>
  <si>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</si>
  <si>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</si>
  <si>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</si>
  <si>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</si>
  <si>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</si>
  <si>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</si>
  <si>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</si>
  <si>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</si>
  <si>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</si>
  <si>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</si>
  <si>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</si>
  <si>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</si>
  <si>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</si>
  <si>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</si>
  <si>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</si>
  <si>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</si>
  <si>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</si>
  <si>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</si>
  <si>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</si>
  <si>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</si>
  <si>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</si>
  <si>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</si>
  <si>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</si>
  <si>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</si>
  <si>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</si>
  <si>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</si>
  <si>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</si>
  <si>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</si>
  <si>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</si>
  <si>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</si>
  <si>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</si>
  <si>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</si>
  <si>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</si>
  <si>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</si>
  <si>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</si>
  <si>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</si>
  <si>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</si>
  <si>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</si>
  <si>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</si>
  <si>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</si>
  <si>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</si>
  <si>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</si>
  <si>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</si>
  <si>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</si>
  <si>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</si>
  <si>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</si>
  <si>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</si>
  <si>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</si>
  <si>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</si>
  <si>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</si>
  <si>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</si>
  <si>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</si>
  <si>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</si>
  <si>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</si>
  <si>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</si>
  <si>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</si>
  <si>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</si>
  <si>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</si>
  <si>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</si>
  <si>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</si>
  <si>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</si>
  <si>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</si>
  <si>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</si>
  <si>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</si>
  <si>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</si>
  <si>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</si>
  <si>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</si>
  <si>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</si>
  <si>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</si>
  <si>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</si>
  <si>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</si>
  <si>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</si>
  <si>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</si>
  <si>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</si>
  <si>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</si>
  <si>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</si>
  <si>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</si>
  <si>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</si>
  <si>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</si>
  <si>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</si>
  <si>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</si>
  <si>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</si>
  <si>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</si>
  <si>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</si>
  <si>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</si>
  <si>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</si>
  <si>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</si>
  <si>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</si>
  <si>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</si>
  <si>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</si>
  <si>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</si>
  <si>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</si>
  <si>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</si>
  <si>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</si>
  <si>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</si>
  <si>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</si>
  <si>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</si>
  <si>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</si>
  <si>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</si>
  <si>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</si>
  <si>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</si>
  <si>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</si>
  <si>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</si>
  <si>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</si>
  <si>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</si>
  <si>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</si>
  <si>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</si>
  <si>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</si>
  <si>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</si>
  <si>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</si>
  <si>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</si>
  <si>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</si>
  <si>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</si>
  <si>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</si>
  <si>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</si>
  <si>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</si>
  <si>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</si>
  <si>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</si>
  <si>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</si>
  <si>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</si>
  <si>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</si>
  <si>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</si>
  <si>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</si>
  <si>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</si>
  <si>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</si>
  <si>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</si>
  <si>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</si>
  <si>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</si>
  <si>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</si>
  <si>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</si>
  <si>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</si>
  <si>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</si>
  <si>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</si>
  <si>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</si>
  <si>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</si>
  <si>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</si>
  <si>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</si>
  <si>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</si>
  <si>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</si>
  <si>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</si>
  <si>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</si>
  <si>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</si>
  <si>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</si>
  <si>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</si>
  <si>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</si>
  <si>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</si>
  <si>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</si>
  <si>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</si>
  <si>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</si>
  <si>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</si>
  <si>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</si>
  <si>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</si>
  <si>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</si>
  <si>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</si>
  <si>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</si>
  <si>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</si>
  <si>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</si>
  <si>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</si>
  <si>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</si>
  <si>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</si>
  <si>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</si>
  <si>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</si>
  <si>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</si>
  <si>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</si>
  <si>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</si>
  <si>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</si>
  <si>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</si>
  <si>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</si>
  <si>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</si>
  <si>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</si>
  <si>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</si>
  <si>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</si>
  <si>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</si>
  <si>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</si>
  <si>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</si>
  <si>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</si>
  <si>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</si>
  <si>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</si>
  <si>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</si>
  <si>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</si>
  <si>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</si>
  <si>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</si>
  <si>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</si>
  <si>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</si>
  <si>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</si>
  <si>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</si>
  <si>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</si>
  <si>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</si>
  <si>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</si>
  <si>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</si>
  <si>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</si>
  <si>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</si>
  <si>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</si>
  <si>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</si>
  <si>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</si>
  <si>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</si>
  <si>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</si>
  <si>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</si>
  <si>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</si>
  <si>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</si>
  <si>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</si>
  <si>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</si>
  <si>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</si>
  <si>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</si>
  <si>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</si>
  <si>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</si>
  <si>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</si>
  <si>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</si>
  <si>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</si>
  <si>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</si>
  <si>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</si>
  <si>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</si>
  <si>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</si>
  <si>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</si>
  <si>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</si>
  <si>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</si>
  <si>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</si>
  <si>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</si>
  <si>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</si>
  <si>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</si>
  <si>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</si>
  <si>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</si>
  <si>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</si>
  <si>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</si>
  <si>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</si>
  <si>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</si>
  <si>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</si>
  <si>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</si>
  <si>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</si>
  <si>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</si>
  <si>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</si>
  <si>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</si>
  <si>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</si>
  <si>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</si>
  <si>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</si>
  <si>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</si>
  <si>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</si>
  <si>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</si>
  <si>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</si>
  <si>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</si>
  <si>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</si>
  <si>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</si>
  <si>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</si>
  <si>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</si>
  <si>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</si>
  <si>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</si>
  <si>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</si>
  <si>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</si>
  <si>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</si>
  <si>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</si>
  <si>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</si>
  <si>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</si>
  <si>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</si>
  <si>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</si>
  <si>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</si>
  <si>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</si>
  <si>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</si>
  <si>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</si>
  <si>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</si>
  <si>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</si>
  <si>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</si>
  <si>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</si>
  <si>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</si>
  <si>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</si>
  <si>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</si>
  <si>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</si>
  <si>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</si>
  <si>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</si>
  <si>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</si>
  <si>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</si>
  <si>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</si>
  <si>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</si>
  <si>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</si>
  <si>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</si>
  <si>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</si>
  <si>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</si>
  <si>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</si>
  <si>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</si>
  <si>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</si>
  <si>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</si>
  <si>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</si>
  <si>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</si>
  <si>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</si>
  <si>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</si>
  <si>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</si>
  <si>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</si>
  <si>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</si>
  <si>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</si>
  <si>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</si>
  <si>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</si>
  <si>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</si>
  <si>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</si>
  <si>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</si>
  <si>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</si>
  <si>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</si>
  <si>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</si>
  <si>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</si>
  <si>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</si>
  <si>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</si>
  <si>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</si>
  <si>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</si>
  <si>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</si>
  <si>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</si>
  <si>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</si>
  <si>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</si>
  <si>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</si>
  <si>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</si>
  <si>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</si>
  <si>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</si>
  <si>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</si>
  <si>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</si>
  <si>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</si>
  <si>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</si>
  <si>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</si>
  <si>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</si>
  <si>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</si>
  <si>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</si>
  <si>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</si>
  <si>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</si>
  <si>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</si>
  <si>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</si>
  <si>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</si>
  <si>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</si>
  <si>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</si>
  <si>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</si>
  <si>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</si>
  <si>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</si>
  <si>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</si>
  <si>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</si>
  <si>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</si>
  <si>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</si>
  <si>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</si>
  <si>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</si>
  <si>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</si>
  <si>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</si>
  <si>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</si>
  <si>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</si>
  <si>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</si>
  <si>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</si>
  <si>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</si>
  <si>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</si>
  <si>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</si>
  <si>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</si>
  <si>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</si>
  <si>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</si>
  <si>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</si>
  <si>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</si>
  <si>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</si>
  <si>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</si>
  <si>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</si>
  <si>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</si>
  <si>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</si>
  <si>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</si>
  <si>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</si>
  <si>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</si>
  <si>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</si>
  <si>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</si>
  <si>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</si>
  <si>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</si>
  <si>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</si>
  <si>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</si>
  <si>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</si>
  <si>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</si>
  <si>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</si>
  <si>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</si>
  <si>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</si>
  <si>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</si>
  <si>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</si>
  <si>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</si>
  <si>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</si>
  <si>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</si>
  <si>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</si>
  <si>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</si>
  <si>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</si>
  <si>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</si>
  <si>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</si>
  <si>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</si>
  <si>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</si>
  <si>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</si>
  <si>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</si>
  <si>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</si>
  <si>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</si>
  <si>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</si>
  <si>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</si>
  <si>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</si>
  <si>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</si>
  <si>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</si>
  <si>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</si>
  <si>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</si>
  <si>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</si>
  <si>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</si>
  <si>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</si>
  <si>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</si>
  <si>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</si>
  <si>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</si>
  <si>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</si>
  <si>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</si>
  <si>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</si>
  <si>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</si>
  <si>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</si>
  <si>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</si>
  <si>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</si>
  <si>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</si>
  <si>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</si>
  <si>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</si>
  <si>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</si>
  <si>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</si>
  <si>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</si>
  <si>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</si>
  <si>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</si>
  <si>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</si>
  <si>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</si>
  <si>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</si>
  <si>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</si>
  <si>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</si>
  <si>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</si>
  <si>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</si>
  <si>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</si>
  <si>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</si>
  <si>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</si>
  <si>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</si>
  <si>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</si>
  <si>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</si>
  <si>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</si>
  <si>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</si>
  <si>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</si>
  <si>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</si>
  <si>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</si>
  <si>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</si>
  <si>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</si>
  <si>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</si>
  <si>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</si>
  <si>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</si>
  <si>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</si>
  <si>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</si>
  <si>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</si>
  <si>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</si>
  <si>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</si>
  <si>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</si>
  <si>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</si>
  <si>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</si>
  <si>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</si>
  <si>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</si>
  <si>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</si>
  <si>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</si>
  <si>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</si>
  <si>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</si>
  <si>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</si>
  <si>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</si>
  <si>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</si>
  <si>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</si>
  <si>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</si>
  <si>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</si>
  <si>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</si>
  <si>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</si>
  <si>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</si>
  <si>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</si>
  <si>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</si>
  <si>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</si>
  <si>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</si>
  <si>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</si>
  <si>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</si>
  <si>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</si>
  <si>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</si>
  <si>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</si>
  <si>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</si>
  <si>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</si>
  <si>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</si>
  <si>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</si>
  <si>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</si>
  <si>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</si>
  <si>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</si>
  <si>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</si>
  <si>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</si>
  <si>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</si>
  <si>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</si>
  <si>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</si>
  <si>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</si>
  <si>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</si>
  <si>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</si>
  <si>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</si>
  <si>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</si>
  <si>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</si>
  <si>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</si>
  <si>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</si>
  <si>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</si>
  <si>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</si>
  <si>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</si>
  <si>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</si>
  <si>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</si>
  <si>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</si>
  <si>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</si>
  <si>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</si>
  <si>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</si>
  <si>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</si>
  <si>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</si>
  <si>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</si>
  <si>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</si>
  <si>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</si>
  <si>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</si>
  <si>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</si>
  <si>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</si>
  <si>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</si>
  <si>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</si>
  <si>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</si>
  <si>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</si>
  <si>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</si>
  <si>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</si>
  <si>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</si>
  <si>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</si>
  <si>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</si>
  <si>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</si>
  <si>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</si>
  <si>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</si>
  <si>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</si>
  <si>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</si>
  <si>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</si>
  <si>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</si>
  <si>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</si>
  <si>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</si>
  <si>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</si>
  <si>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</si>
  <si>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</si>
  <si>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</si>
  <si>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</si>
  <si>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</si>
  <si>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</si>
  <si>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</si>
  <si>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</si>
  <si>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</si>
  <si>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</si>
  <si>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</si>
  <si>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</si>
  <si>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</si>
  <si>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</si>
  <si>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</si>
  <si>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</si>
  <si>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</si>
  <si>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</si>
  <si>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</si>
  <si>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</si>
  <si>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</si>
  <si>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</si>
  <si>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</si>
  <si>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</si>
  <si>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</si>
  <si>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</si>
  <si>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</si>
  <si>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</si>
  <si>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</si>
  <si>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</si>
  <si>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</si>
  <si>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</si>
  <si>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</si>
  <si>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</si>
  <si>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</si>
  <si>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</si>
  <si>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</si>
  <si>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</si>
  <si>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</si>
  <si>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</si>
  <si>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</si>
  <si>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</si>
  <si>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</si>
  <si>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</si>
  <si>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</si>
  <si>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</si>
  <si>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</si>
  <si>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</si>
  <si>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</si>
  <si>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</si>
  <si>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</si>
  <si>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</si>
  <si>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</si>
  <si>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</si>
  <si>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</si>
  <si>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</si>
  <si>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</si>
  <si>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</si>
  <si>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</si>
  <si>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</si>
  <si>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</si>
  <si>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</si>
  <si>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</si>
  <si>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</si>
  <si>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</si>
  <si>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</si>
  <si>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</si>
  <si>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</si>
  <si>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</si>
  <si>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</si>
  <si>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</si>
  <si>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</si>
  <si>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</si>
  <si>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</si>
  <si>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</si>
  <si>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</si>
  <si>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</si>
  <si>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</si>
  <si>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</si>
  <si>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</si>
  <si>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</si>
  <si>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</si>
  <si>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</si>
  <si>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</si>
  <si>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</si>
  <si>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</si>
  <si>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</si>
  <si>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</si>
  <si>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</si>
  <si>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</si>
  <si>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</si>
  <si>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</si>
  <si>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</si>
  <si>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</si>
  <si>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</si>
  <si>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</si>
  <si>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</si>
  <si>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</si>
  <si>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</si>
  <si>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</si>
  <si>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</si>
  <si>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</si>
  <si>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</si>
  <si>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</si>
  <si>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</si>
  <si>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</si>
  <si>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</si>
  <si>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</si>
  <si>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</si>
  <si>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</si>
  <si>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</si>
  <si>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</si>
  <si>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</si>
  <si>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</si>
  <si>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</si>
  <si>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</si>
  <si>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</si>
  <si>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</si>
  <si>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</si>
  <si>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</si>
  <si>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</si>
  <si>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</si>
  <si>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</si>
  <si>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</si>
  <si>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</si>
  <si>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</si>
  <si>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</si>
  <si>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</si>
  <si>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</si>
  <si>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</si>
  <si>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</si>
  <si>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</si>
  <si>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</si>
  <si>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</si>
  <si>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</si>
  <si>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</si>
  <si>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</si>
  <si>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</si>
  <si>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</si>
  <si>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</si>
  <si>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</si>
  <si>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</si>
  <si>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</si>
  <si>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</si>
  <si>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</si>
  <si>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</si>
  <si>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</si>
  <si>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</si>
  <si>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</si>
  <si>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</si>
  <si>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</si>
  <si>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</si>
  <si>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</si>
  <si>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</si>
  <si>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</si>
  <si>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</si>
  <si>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</si>
  <si>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</si>
  <si>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</si>
  <si>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</si>
  <si>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</si>
  <si>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</si>
  <si>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</si>
  <si>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</si>
  <si>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</si>
  <si>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</si>
  <si>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</si>
  <si>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</si>
  <si>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</si>
  <si>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</si>
  <si>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</si>
  <si>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</si>
  <si>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</si>
  <si>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</si>
  <si>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</si>
  <si>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</si>
  <si>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</si>
  <si>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</si>
  <si>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</si>
  <si>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</si>
  <si>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</si>
  <si>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</si>
  <si>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</si>
  <si>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</si>
  <si>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</si>
  <si>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</si>
  <si>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</si>
  <si>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</si>
  <si>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</si>
  <si>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</si>
  <si>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</si>
  <si>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</si>
  <si>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</si>
  <si>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</si>
  <si>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</si>
  <si>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</si>
  <si>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</si>
  <si>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</si>
  <si>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</si>
  <si>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</si>
  <si>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</si>
  <si>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</si>
  <si>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</si>
  <si>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</si>
  <si>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</si>
  <si>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</si>
  <si>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</si>
  <si>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</si>
  <si>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</si>
  <si>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</si>
  <si>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</si>
  <si>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</si>
  <si>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</si>
  <si>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</si>
  <si>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</si>
  <si>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</si>
  <si>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</si>
  <si>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</si>
  <si>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</si>
  <si>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</si>
  <si>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</si>
  <si>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</si>
  <si>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</si>
  <si>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</si>
  <si>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</si>
  <si>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</si>
  <si>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</si>
  <si>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</si>
  <si>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</si>
  <si>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</si>
  <si>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</si>
  <si>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</si>
  <si>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</si>
  <si>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</si>
  <si>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</si>
  <si>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</si>
  <si>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</si>
  <si>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</si>
  <si>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</si>
  <si>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</si>
  <si>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</si>
  <si>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</si>
  <si>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</si>
  <si>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</si>
  <si>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</si>
  <si>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</si>
  <si>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</si>
  <si>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</si>
  <si>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</si>
  <si>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</si>
  <si>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</si>
  <si>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</si>
  <si>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</si>
  <si>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</si>
  <si>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</si>
  <si>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</si>
  <si>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</si>
  <si>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</si>
  <si>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</si>
  <si>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</si>
  <si>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</si>
  <si>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</si>
  <si>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</si>
  <si>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</si>
  <si>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</si>
  <si>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</si>
  <si>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</si>
  <si>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</si>
  <si>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</si>
  <si>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</si>
  <si>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</si>
  <si>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</si>
  <si>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</si>
  <si>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</si>
  <si>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</si>
  <si>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</si>
  <si>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</si>
  <si>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</si>
  <si>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</si>
  <si>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</si>
  <si>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</si>
  <si>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</si>
  <si>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</si>
  <si>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</si>
  <si>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</si>
  <si>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</si>
  <si>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</si>
  <si>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</si>
  <si>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</si>
  <si>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</si>
  <si>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</si>
  <si>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</si>
  <si>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</si>
  <si>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</si>
  <si>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</si>
  <si>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</si>
  <si>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</si>
  <si>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</si>
  <si>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</si>
  <si>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</si>
  <si>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</si>
  <si>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</si>
  <si>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</si>
  <si>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</si>
  <si>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</si>
  <si>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</si>
  <si>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</si>
  <si>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</si>
  <si>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</si>
  <si>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</si>
  <si>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</si>
  <si>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</si>
  <si>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</si>
  <si>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</si>
  <si>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</si>
  <si>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</si>
  <si>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</si>
  <si>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</si>
  <si>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</si>
  <si>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</si>
  <si>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</si>
  <si>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</si>
  <si>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</si>
  <si>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</si>
  <si>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</si>
  <si>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</si>
  <si>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</si>
  <si>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</si>
  <si>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</si>
  <si>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</si>
  <si>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</si>
  <si>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</si>
  <si>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</si>
  <si>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</si>
  <si>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</si>
  <si>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</si>
  <si>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</si>
  <si>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</si>
  <si>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</si>
  <si>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</si>
  <si>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</si>
  <si>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</si>
  <si>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</si>
  <si>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</si>
  <si>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</si>
  <si>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</si>
  <si>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</si>
  <si>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</si>
  <si>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</si>
  <si>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</si>
  <si>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</si>
  <si>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</si>
  <si>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</si>
  <si>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</si>
  <si>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</si>
  <si>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</si>
  <si>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</si>
  <si>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</si>
  <si>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</si>
  <si>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</si>
  <si>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</si>
  <si>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</si>
  <si>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</si>
  <si>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</si>
  <si>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</si>
  <si>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</si>
  <si>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</si>
  <si>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</si>
  <si>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</si>
  <si>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</si>
  <si>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</si>
  <si>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</si>
  <si>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</si>
  <si>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</si>
  <si>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</si>
  <si>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</si>
  <si>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</si>
  <si>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</si>
  <si>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</si>
  <si>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</si>
  <si>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</si>
  <si>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</si>
  <si>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</si>
  <si>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</si>
  <si>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</si>
  <si>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</si>
  <si>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</si>
  <si>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</si>
  <si>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</si>
  <si>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</si>
  <si>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</si>
  <si>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</si>
  <si>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</si>
  <si>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</si>
  <si>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</si>
  <si>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</si>
  <si>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</si>
  <si>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</si>
  <si>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</si>
  <si>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</si>
  <si>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</si>
  <si>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</si>
  <si>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</si>
  <si>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</si>
  <si>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</si>
  <si>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</si>
  <si>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</si>
  <si>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</si>
  <si>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</si>
  <si>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</si>
  <si>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</si>
  <si>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</si>
  <si>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</si>
  <si>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</si>
  <si>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</si>
  <si>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</si>
  <si>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</si>
  <si>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</si>
  <si>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</si>
  <si>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</si>
  <si>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</si>
  <si>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</si>
  <si>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</si>
  <si>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</si>
  <si>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</si>
  <si>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</si>
  <si>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</si>
  <si>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</si>
  <si>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</si>
  <si>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</si>
  <si>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</si>
  <si>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</si>
  <si>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</si>
  <si>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</si>
  <si>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</si>
  <si>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</si>
  <si>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</si>
  <si>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</si>
  <si>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</si>
  <si>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</si>
  <si>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</si>
  <si>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</si>
  <si>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</si>
  <si>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</si>
  <si>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</si>
  <si>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</si>
  <si>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</si>
  <si>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</si>
  <si>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</si>
  <si>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</si>
  <si>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</si>
  <si>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</si>
  <si>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</si>
  <si>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</si>
  <si>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</si>
  <si>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</si>
  <si>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</si>
  <si>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</si>
  <si>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</si>
  <si>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</si>
  <si>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</si>
  <si>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</si>
  <si>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</si>
  <si>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</si>
  <si>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</si>
  <si>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</si>
  <si>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</si>
  <si>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</si>
  <si>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</si>
  <si>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</si>
  <si>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</si>
  <si>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</si>
  <si>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</si>
  <si>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</si>
  <si>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</si>
  <si>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</si>
  <si>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</si>
  <si>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</si>
  <si>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</si>
  <si>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</si>
  <si>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</si>
  <si>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</si>
  <si>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</si>
  <si>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</si>
  <si>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</si>
  <si>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</si>
  <si>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</si>
  <si>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</si>
  <si>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</si>
  <si>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</si>
  <si>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</si>
  <si>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</si>
  <si>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</si>
  <si>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</si>
  <si>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</si>
  <si>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</si>
  <si>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</si>
  <si>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</si>
  <si>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</si>
  <si>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</si>
  <si>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</si>
  <si>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</si>
  <si>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</si>
  <si>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</si>
  <si>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</si>
  <si>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</si>
  <si>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</si>
  <si>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</si>
  <si>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</si>
  <si>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</si>
  <si>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</si>
  <si>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</si>
  <si>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</si>
  <si>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</si>
  <si>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</si>
  <si>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</si>
  <si>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</si>
  <si>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</si>
  <si>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</si>
  <si>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</si>
  <si>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</si>
  <si>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</si>
  <si>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</si>
  <si>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</si>
  <si>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</si>
  <si>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</si>
  <si>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</si>
  <si>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</si>
  <si>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</si>
  <si>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</si>
  <si>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</si>
  <si>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</si>
  <si>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</si>
  <si>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</si>
  <si>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</si>
  <si>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</si>
  <si>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</si>
  <si>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</si>
  <si>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</si>
  <si>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</si>
  <si>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</si>
  <si>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</si>
  <si>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</si>
  <si>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</si>
  <si>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</si>
  <si>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</si>
  <si>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</si>
  <si>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</si>
  <si>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</si>
  <si>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</si>
  <si>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</si>
  <si>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</si>
  <si>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</si>
  <si>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</si>
  <si>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</si>
  <si>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</si>
  <si>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</si>
  <si>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</si>
  <si>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</si>
  <si>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</si>
  <si>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</si>
  <si>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</si>
  <si>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</si>
  <si>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</si>
  <si>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</si>
  <si>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</si>
  <si>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</si>
  <si>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</si>
  <si>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</si>
  <si>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</si>
  <si>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</si>
  <si>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</si>
  <si>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</si>
  <si>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</si>
  <si>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</si>
  <si>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</si>
  <si>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</si>
  <si>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</si>
  <si>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</si>
  <si>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</si>
  <si>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</si>
  <si>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</si>
  <si>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</si>
  <si>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</si>
  <si>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</si>
  <si>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</si>
  <si>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</si>
  <si>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</si>
  <si>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</si>
  <si>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</si>
  <si>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</si>
  <si>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</si>
  <si>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</si>
  <si>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</si>
  <si>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</si>
  <si>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</si>
  <si>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</si>
  <si>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</si>
  <si>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</si>
  <si>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</si>
  <si>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</si>
  <si>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</si>
  <si>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</si>
  <si>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</si>
  <si>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</si>
  <si>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</si>
  <si>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</si>
  <si>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</si>
  <si>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</si>
  <si>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</si>
  <si>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</si>
  <si>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</si>
  <si>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</si>
  <si>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</si>
  <si>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</si>
  <si>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</si>
  <si>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</si>
  <si>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</si>
  <si>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</si>
  <si>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</si>
  <si>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</si>
  <si>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</si>
  <si>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</si>
  <si>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</si>
  <si>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</si>
  <si>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</si>
  <si>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</si>
  <si>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</si>
  <si>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</si>
  <si>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</si>
  <si>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</si>
  <si>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</si>
  <si>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</si>
  <si>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</si>
  <si>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</si>
  <si>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</si>
  <si>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</si>
  <si>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</si>
  <si>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</si>
  <si>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</si>
  <si>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</si>
  <si>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</si>
  <si>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</si>
  <si>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</si>
  <si>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</si>
  <si>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</si>
  <si>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</si>
  <si>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</si>
  <si>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</si>
  <si>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</si>
  <si>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</si>
  <si>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</si>
  <si>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</si>
  <si>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</si>
  <si>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</si>
  <si>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</si>
  <si>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</si>
  <si>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</si>
  <si>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</si>
  <si>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</si>
  <si>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</si>
  <si>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</si>
  <si>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</si>
  <si>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</si>
  <si>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</si>
  <si>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</si>
  <si>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</si>
  <si>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</si>
  <si>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</si>
  <si>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</si>
  <si>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</si>
  <si>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</si>
  <si>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</si>
  <si>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</si>
  <si>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</si>
  <si>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</si>
  <si>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</si>
  <si>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</si>
  <si>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</si>
  <si>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</si>
  <si>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</si>
  <si>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</si>
  <si>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</si>
  <si>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</si>
  <si>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</si>
  <si>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</si>
  <si>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</si>
  <si>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</si>
  <si>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</si>
  <si>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</si>
  <si>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</si>
  <si>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</si>
  <si>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</si>
  <si>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</si>
  <si>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</si>
  <si>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</si>
  <si>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</si>
  <si>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</si>
  <si>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</si>
  <si>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</si>
  <si>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</si>
  <si>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</si>
  <si>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</si>
  <si>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</si>
  <si>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</si>
  <si>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</si>
  <si>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</si>
  <si>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</si>
  <si>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</si>
  <si>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</si>
  <si>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</si>
  <si>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</si>
  <si>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</si>
  <si>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</si>
  <si>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</si>
  <si>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</si>
  <si>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</si>
  <si>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</si>
  <si>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</si>
  <si>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</si>
  <si>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</si>
  <si>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</si>
  <si>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</si>
  <si>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</si>
  <si>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</si>
  <si>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</si>
  <si>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</si>
  <si>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</si>
  <si>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</si>
  <si>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</si>
  <si>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</si>
  <si>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</si>
  <si>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</si>
  <si>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</si>
  <si>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</si>
  <si>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</si>
  <si>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</si>
  <si>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</si>
  <si>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</si>
  <si>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</si>
  <si>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</si>
  <si>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</si>
  <si>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</si>
  <si>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</si>
  <si>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</si>
  <si>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</si>
  <si>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</si>
  <si>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</si>
  <si>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</si>
  <si>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</si>
  <si>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</si>
  <si>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</si>
  <si>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</si>
  <si>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</si>
  <si>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</si>
  <si>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</si>
  <si>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</si>
  <si>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</si>
  <si>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</si>
  <si>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</si>
  <si>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</si>
  <si>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</si>
  <si>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</si>
  <si>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</si>
  <si>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</si>
  <si>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</si>
  <si>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</si>
  <si>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</si>
  <si>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</si>
  <si>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</si>
  <si>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</si>
  <si>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</si>
  <si>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</si>
  <si>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</si>
  <si>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</si>
  <si>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</si>
  <si>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</si>
  <si>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</si>
  <si>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</si>
  <si>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</si>
  <si>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</si>
  <si>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</si>
  <si>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</si>
  <si>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</si>
  <si>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</si>
  <si>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</si>
  <si>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</si>
  <si>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</si>
  <si>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</si>
  <si>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</si>
  <si>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</si>
  <si>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</si>
  <si>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</si>
  <si>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</si>
  <si>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</si>
  <si>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</si>
  <si>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</si>
  <si>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</si>
  <si>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</si>
  <si>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</si>
  <si>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</si>
  <si>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</si>
  <si>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</si>
  <si>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</si>
  <si>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</si>
  <si>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</si>
  <si>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</si>
  <si>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</si>
  <si>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</si>
  <si>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</si>
  <si>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</si>
  <si>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</si>
  <si>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</si>
  <si>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</si>
  <si>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</si>
  <si>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</si>
  <si>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</si>
  <si>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</si>
  <si>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</si>
  <si>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</si>
  <si>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</si>
  <si>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</si>
  <si>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</si>
  <si>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</si>
  <si>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</si>
  <si>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</si>
  <si>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</si>
  <si>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</si>
  <si>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</si>
  <si>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</si>
  <si>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</si>
  <si>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</si>
  <si>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</si>
  <si>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</si>
  <si>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</si>
  <si>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</si>
  <si>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</si>
  <si>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</si>
  <si>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</si>
  <si>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</si>
  <si>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</si>
  <si>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</si>
  <si>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</si>
  <si>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</si>
  <si>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</si>
  <si>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</si>
  <si>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</si>
  <si>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</si>
  <si>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</si>
  <si>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</si>
  <si>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</si>
  <si>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</si>
  <si>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</si>
  <si>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</si>
  <si>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</si>
  <si>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</si>
  <si>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</si>
  <si>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</si>
  <si>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</si>
  <si>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</si>
  <si>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</si>
  <si>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</si>
  <si>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</si>
  <si>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</si>
  <si>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</si>
  <si>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</si>
  <si>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</si>
  <si>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</si>
  <si>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</si>
  <si>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</si>
  <si>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</si>
  <si>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</si>
  <si>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</si>
  <si>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</si>
  <si>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</si>
  <si>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</si>
  <si>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</si>
  <si>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</si>
  <si>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</si>
  <si>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</si>
  <si>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</si>
  <si>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</si>
  <si>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</si>
  <si>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</si>
  <si>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</si>
  <si>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</si>
  <si>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</si>
  <si>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</si>
  <si>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</si>
  <si>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</si>
  <si>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</si>
  <si>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power cut , site located in AlBalad parking not available and neighbours refused turn on pg</t>
  </si>
  <si>
    <t>PCM-20251201-00000983</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</si>
  <si>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</si>
  <si>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</si>
  <si>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</si>
  <si>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</si>
  <si>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</si>
  <si>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</si>
  <si>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</si>
  <si>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</si>
  <si>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</si>
  <si>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</si>
  <si>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</si>
  <si>
    <t>PCM-20251201-00001027</t>
  </si>
  <si>
    <t xml:space="preserve">site Flapping Last down at 2025-12-01 15:24:56 / 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</si>
</sst>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theme="1"/>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6" totalsRowShown="0" headerRowDxfId="46" dataDxfId="45" headerRowBorderDxfId="43" tableBorderDxfId="44" totalsRowBorderDxfId="42">
  <autoFilter ref="A1:L2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5" totalsRowShown="0" headerRowDxfId="29" dataDxfId="28" headerRowBorderDxfId="26" tableBorderDxfId="27">
  <autoFilter ref="A1:L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329.71224479166995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45992.660670717596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45992.660670717596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45992.660670717596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45992.660670717596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45992.660670717596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45992.660670717596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45992.660670717596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45992.660670717596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45992.660670717596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45992.660670717596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45992.660670717596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45992.660670717596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45992.660670717596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45992.660670717596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45992.660670717596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45992.660670717596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45992.660670717596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45992.660670717596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45992.660670717596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45992.660670717596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45992.660670717596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45992.660670717596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45992.660670717596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45992.660670717596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45992.660670717596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45992.660670717596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45992.660670717596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45992.660670717596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45992.660670717596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45992.660670717596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45992.660670717596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45992.660670717596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45992.660670717596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45992.660670717596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45992.660670717596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45992.660670717596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45992.660670717596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45992.660670717596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45992.660670717596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45992.660670717596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45992.660670717596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45992.660670717596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45992.660670717596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45992.660670717596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45992.660670717596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45992.660670717596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45992.660670717596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45992.660670717596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45992.660670717596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45992.660670717596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45992.660670717596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45992.660670717596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45992.660670717596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45992.660670717596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45992.660670717596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45992.660670717596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45992.660670717596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45992.660670717596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45992.660670717596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45992.660670717596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45992.660670717596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45992.660670717596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45992.660670717596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45992.660670717596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45992.660670717596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45992.660670717596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45992.660670717596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45992.660670717596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45992.660670717596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45992.660670717596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45992.660670717596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45992.660670717596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45992.660670717596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45992.660670717596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45992.660670717596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45992.660670717596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45992.660670717596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45992.660670717596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45992.660670717596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45992.660670717596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45992.660670717596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45992.660670717596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45992.660670717596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45992.660670717596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45992.660670717596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45992.660670717596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45992.660670717596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45992.660670717596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45992.660670717596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45992.660670717596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45992.660670717596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45992.660670717596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45992.660670717596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45992.660670717596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45992.660670717596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45992.660670717596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45992.660670717596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45992.660670717596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45992.660670717596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45992.660670717596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45992.660670717596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45992.660670717596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45992.660670717596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45992.660670717596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45992.660670717596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45992.660670717596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45992.660670717596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45992.660670717596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45992.660670717596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45992.660670717596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45992.660670717596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45992.660670717596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45992.660670717596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45992.660670717596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45992.660670717596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45992.660670717596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45992.660670717596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45992.660670717596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45992.660670717596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45992.660670717596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45992.660670717596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45992.660670717596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45992.660670717596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45992.660670717596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45992.660670717596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45992.660670717596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45992.660670717596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45992.660670717596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45992.660670717596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45992.660670717596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45992.660670717596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45992.660670717596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45992.660670717596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45992.660670717596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45992.660670717596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45992.660670717596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45992.660670717596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45992.660670717596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45992.660670717596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45992.660670717596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45992.660670717596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45992.660670717596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45992.660670717596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45992.660670717596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45992.660670717596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45992.660670717596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45992.660670717596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45992.660670717596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45992.660670717596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45992.660670717596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45992.660670717596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45992.660670717596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45992.660670717596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45992.660670717596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45992.660670717596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45992.660670717596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45992.660670717596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45992.660670717596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45992.660670717596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45992.660670717596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45992.660670717596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45992.660670717596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45992.660670717596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45992.660670717596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45992.660670717596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45992.660670717596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45992.660670717596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45992.660670717596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45992.660670717596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45992.660670717596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45992.660670717596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45992.660670717596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45992.660670717596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45992.660670717596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45992.660670717596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45992.660670717596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45992.660670717596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45992.660670717596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45992.660670717596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45992.660670717596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45992.660670717596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45992.660670717596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45992.660670717596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45992.660670717596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45992.660670717596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45992.660670717596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45992.660670717596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45992.660670717596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45992.660670717596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45992.660670717596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45992.660670717596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45992.660670717596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45992.660670717596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45992.660670717596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45992.660670717596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45992.660670717596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45992.660670717596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45992.660670717596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45992.660670717596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45992.660670717596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45992.660670717596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45992.660670717596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45992.660670717596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45992.660670717596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45992.660670717596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45992.660670717596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45992.660670717596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45992.660670717596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45992.660670717596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45992.660670717596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45992.660670717596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45992.660670717596</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82384BD1-B0E0-4434-A76B-49A295E2BE97}"/>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topLeftCell="A2"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167.66083275463461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8.2732517361146165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45992.660670717596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45992.660670717596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45992.660670717596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45992.660670717596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45992.660670717596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45992.660670717596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45992.660670717596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45992.660670717596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45992.660670717596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45992.660670717596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45992.660670717596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45992.660670717596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45992.660670717596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45992.660670717596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45992.660670717596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45992.660670717596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45992.660670717596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45992.660670717596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45992.660670717596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45992.660670717596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45992.660670717596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45992.660670717596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45992.660670717596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45992.660670717596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45992.660670717596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45992.660670717596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45992.660670717596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45992.660670717596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45992.660670717596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45992.660670717596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45992.660670717596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45992.660670717596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45992.660670717596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45992.660670717596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45992.660670717596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45992.660670717596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45992.660670717596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45992.660670717596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45992.660670717596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45992.660670717596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45992.660670717596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45992.660670717596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45992.660670717596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45992.660670717596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45992.660670717596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45992.660670717596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45992.660670717596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45992.660670717596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45992.660670717596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45992.660670717596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45992.660670717596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45992.660670717596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45992.660670717596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45992.660670717596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45992.660670717596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45992.660670717596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tabSelected="1" workbookViewId="0">
      <selection activeCell="D4" sqref="D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45992.660670717596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45992.660670717596</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45992.660670717596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45992.660670717596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45992.660670717596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45992.660670717596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45992.660670717596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45992.660670717596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45992.660670717596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45992.660670717596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45992.660670717596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45992.660670717596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45992.660670717596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45992.660670717596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45992.660670717596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45992.660670717596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45992.660670717596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45992.660670717596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45992.660670717596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45992.660670717596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45992.660670717596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45992.660670717596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45992.660670717596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45992.660670717596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45992.660670717596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45992.660670717596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45992.660670717596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45992.660670717596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45992.660670717596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45992.660670717596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45992.660670717596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45992.660670717596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45992.660670717596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45992.660670717596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45992.660670717596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45992.660670717596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45992.660670717596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45992.660670717596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45992.660670717596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45992.660670717596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45992.660670717596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45992.660670717596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45992.660670717596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45992.660670717596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45992.660670717596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45992.660670717596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45992.660670717596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45992.660670717596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45992.660670717596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45992.660670717596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45992.660670717596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45992.660670717596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45992.660670717596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45992.660670717596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45992.660670717596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45992.660670717596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45992.660670717596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45992.660670717596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45992.660670717596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45992.660670717596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45992.660670717596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45992.660670717596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45992.660670717596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45992.660670717596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45992.660670717596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45992.660670717596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45992.660670717596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45992.660670717596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45992.660670717596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45992.660670717596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45992.660670717596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45992.660670717596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45992.660670717596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45992.660670717596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45992.660670717596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45992.660670717596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45992.660670717596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45992.660670717596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45992.660670717596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45992.660670717596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45992.660670717596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45992.660670717596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45992.660670717596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45992.660670717596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45992.660670717596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45992.660670717596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45992.660670717596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45992.660670717596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45992.660670717596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45992.660670717596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45992.660670717596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45992.660670717596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45992.660670717596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45992.660670717596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45992.660670717596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45992.660670717596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45992.660670717596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45992.660670717596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45992.660670717596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45992.660670717596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45992.660670717596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45992.660670717596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45992.660670717596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45992.660670717596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45992.660670717596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45992.660670717596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45992.660670717596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45992.660670717596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45992.660670717596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45992.660670717596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45992.660670717596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45992.660670717596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45992.660670717596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45992.660670717596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45992.660670717596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45992.660670717596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45992.660670717596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45992.660670717596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45992.660670717596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45992.660670717596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45992.660670717596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45992.660670717596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45992.660670717596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45992.660670717596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45992.660670717596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45992.660670717596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45992.660670717596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45992.660670717596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45992.660670717596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45992.660670717596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45992.660670717596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45992.660670717596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45992.660670717596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45992.660670717596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45992.660670717596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45992.660670717596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45992.660670717596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45992.660670717596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45992.660670717596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45992.660670717596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45992.660670717596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45992.660670717596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45992.660670717596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45992.660670717596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45992.660670717596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45992.660670717596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45992.660670717596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45992.660670717596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45992.660670717596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45992.660670717596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45992.660670717596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45992.660670717596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45992.660670717596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45992.660670717596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45992.660670717596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45992.660670717596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45992.660670717596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45992.660670717596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45992.660670717596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45992.660670717596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45992.660670717596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45992.660670717596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45992.660670717596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45992.660670717596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45992.660670717596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45992.660670717596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45992.660670717596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45992.660670717596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45992.660670717596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45992.660670717596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45992.660670717596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45992.660670717596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45992.660670717596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45992.660670717596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45992.660670717596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45992.660670717596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45992.660670717596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45992.660670717596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45992.660670717596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45992.660670717596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45992.660670717596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45992.660670717596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45992.660670717596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45992.660670717596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45992.660670717596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45992.660670717596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45992.660670717596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45992.660670717596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45992.660670717596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45992.660670717596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45992.660670717596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45992.660670717596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45992.660670717596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45992.660670717596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45992.660670717596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45992.660670717596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45992.660670717596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45992.660670717596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45992.660670717596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45992.660670717596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45992.660670717596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45992.660670717596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45992.660670717596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45992.660670717596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45992.660670717596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45992.660670717596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45992.660670717596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45992.660670717596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45992.660670717596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45992.660670717596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45992.660670717596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45992.660670717596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45992.660670717596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45992.660670717596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45992.660670717596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45992.660670717596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45992.660670717596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45992.660670717596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45992.660670717596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45992.660670717596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45992.660670717596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45992.660670717596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45992.660670717596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45992.660670717596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45992.660670717596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45992.660670717596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45992.660670717596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45992.660670717596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45992.660670717596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45992.660670717596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45992.660670717596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45992.660670717596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45992.660670717596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45992.660670717596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45992.660670717596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45992.660670717596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45992.660670717596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45992.660670717596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45992.660670717596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45992.660670717596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45992.660670717596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45992.660670717596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45992.660670717596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45992.660670717596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45992.660670717596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45992.660670717596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45992.660670717596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45992.660670717596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45992.660670717596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45992.660670717596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45992.660670717596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45992.660670717596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45992.660670717596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45992.660670717596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45992.660670717596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45992.660670717596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45992.660670717596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45992.660670717596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45992.660670717596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45992.660670717596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45992.660670717596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45992.660670717596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45992.660670717596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45992.660670717596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45992.660670717596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45992.660670717596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45992.660670717596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45992.660670717596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45992.660670717596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45992.660670717596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45992.660670717596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45992.660670717596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45992.660670717596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45992.660670717596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45992.660670717596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45992.660670717596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45992.660670717596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45992.660670717596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45992.660670717596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45992.660670717596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45992.660670717596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45992.660670717596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45992.660670717596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45992.660670717596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45992.660670717596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45992.660670717596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45992.660670717596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45992.660670717596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45992.660670717596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45992.660670717596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45992.660670717596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45992.660670717596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45992.660670717596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45992.660670717596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45992.660670717596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45992.660670717596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45992.660670717596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45992.660670717596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45992.660670717596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45992.660670717596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45992.660670717596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45992.660670717596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45992.660670717596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45992.660670717596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45992.660670717596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45992.660670717596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45992.660670717596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45992.660670717596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45992.660670717596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45992.660670717596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45992.660670717596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45992.660670717596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45992.660670717596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45992.660670717596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45992.660670717596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45992.660670717596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45992.660670717596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45992.660670717596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45992.660670717596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45992.660670717596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45992.660670717596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45992.660670717596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45992.660670717596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45992.660670717596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45992.660670717596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45992.660670717596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45992.660670717596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45992.660670717596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45992.660670717596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45992.660670717596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45992.660670717596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45992.660670717596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45992.660670717596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45992.660670717596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45992.660670717596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45992.660670717596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45992.660670717596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45992.660670717596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45992.660670717596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45992.660670717596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45992.660670717596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45992.660670717596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45992.660670717596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45992.660670717596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45992.660670717596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45992.660670717596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45992.660670717596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45992.660670717596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45992.660670717596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45992.660670717596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45992.660670717596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45992.660670717596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45992.660670717596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45992.660670717596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45992.660670717596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45992.660670717596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45992.660670717596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45992.660670717596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45992.660670717596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45992.660670717596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45992.660670717596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45992.660670717596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45992.660670717596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45992.660670717596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45992.660670717596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45992.660670717596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45992.660670717596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45992.660670717596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45992.660670717596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45992.660670717596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45992.660670717596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45992.660670717596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45992.660670717596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45992.660670717596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45992.660670717596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45992.660670717596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45992.660670717596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45992.660670717596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45992.660670717596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45992.660670717596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45992.660670717596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45992.660670717596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45992.660670717596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45992.660670717596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45992.660670717596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45992.660670717596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45992.660670717596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45992.660670717596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45992.660670717596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45992.660670717596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45992.660670717596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45992.660670717596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45992.660670717596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45992.660670717596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45992.660670717596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45992.660670717596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45992.660670717596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45992.660670717596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45992.660670717596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45992.660670717596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45992.660670717596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45992.660670717596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45992.660670717596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45992.660670717596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45992.660670717596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45992.660670717596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45992.660670717596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45992.660670717596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45992.660670717596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45992.660670717596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45992.660670717596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45992.660670717596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45992.660670717596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45992.660670717596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45992.660670717596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45992.660670717596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45992.660670717596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45992.660670717596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45992.660670717596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45992.660670717596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45992.660670717596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45992.660670717596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45992.660670717596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45992.660670717596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45992.660670717596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45992.660670717596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45992.660670717596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45992.660670717596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45992.660670717596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45992.660670717596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45992.660670717596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45992.660670717596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45992.660670717596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45992.660670717596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45992.660670717596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45992.660670717596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45992.660670717596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45992.660670717596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45992.660670717596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45992.660670717596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45992.660670717596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45992.660670717596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45992.660670717596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45992.660670717596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45992.660670717596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45992.660670717596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45992.660670717596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45992.660670717596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45992.660670717596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45992.660670717596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45992.660670717596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45992.660670717596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45992.660670717596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45992.660670717596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45992.660670717596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45992.660670717596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45992.660670717596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45992.660670717596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45992.660670717596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45992.660670717596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45992.660670717596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45992.660670717596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45992.660670717596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45992.660670717596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45992.660670717596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45992.660670717596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45992.660670717596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45992.660670717596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45992.660670717596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45992.660670717596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45992.660670717596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45992.660670717596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45992.660670717596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45992.660670717596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45992.660670717596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45992.660670717596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45992.660670717596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45992.660670717596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45992.660670717596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45992.660670717596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45992.660670717596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45992.660670717596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45992.660670717596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45992.660670717596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45992.660670717596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45992.660670717596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45992.660670717596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45992.660670717596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45992.660670717596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45992.660670717596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45992.660670717596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45992.660670717596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45992.660670717596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45992.660670717596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45992.660670717596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45992.660670717596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45992.660670717596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45992.660670717596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45992.660670717596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45992.660670717596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45992.660670717596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45992.660670717596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45992.660670717596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45992.660670717596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45992.660670717596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45992.660670717596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45992.660670717596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45992.660670717596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45992.660670717596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45992.660670717596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45992.660670717596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45992.660670717596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45992.660670717596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45992.660670717596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45992.660670717596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45992.660670717596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45992.660670717596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45992.660670717596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45992.660670717596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45992.660670717596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45992.660670717596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45992.660670717596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45992.660670717596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45992.660670717596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45992.660670717596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45992.660670717596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45992.660670717596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45992.660670717596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45992.660670717596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45992.660670717596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45992.660670717596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45992.660670717596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45992.660670717596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45992.660670717596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45992.660670717596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45992.660670717596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45992.660670717596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45992.660670717596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45992.660670717596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45992.660670717596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45992.660670717596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45992.660670717596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45992.660670717596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45992.660670717596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45992.660670717596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45992.660670717596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45992.660670717596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45992.660670717596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45992.660670717596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45992.660670717596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45992.660670717596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45992.660670717596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45992.660670717596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45992.660670717596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45992.660670717596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45992.660670717596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45992.660670717596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45992.660670717596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45992.660670717596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45992.660670717596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45992.660670717596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45992.660670717596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45992.660670717596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45992.660670717596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45992.660670717596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45992.660670717596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45992.660670717596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45992.660670717596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45992.660670717596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45992.660670717596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45992.660670717596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45992.660670717596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45992.660670717596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45992.660670717596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45992.660670717596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45992.660670717596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45992.660670717596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45992.660670717596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45992.660670717596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45992.660670717596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45992.660670717596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45992.660670717596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45992.660670717596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45992.660670717596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45992.660670717596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45992.660670717596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45992.660670717596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45992.660670717596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45992.660670717596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45992.660670717596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45992.660670717596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45992.660670717596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45992.660670717596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45992.660670717596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45992.660670717596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45992.660670717596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45992.660670717596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45992.660670717596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45992.660670717596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45992.660670717596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45992.660670717596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45992.660670717596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45992.660670717596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45992.660670717596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45992.660670717596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45992.660670717596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45992.660670717596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45992.660670717596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45992.660670717596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45992.660670717596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45992.660670717596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45992.660670717596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45992.660670717596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45992.660670717596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45992.660670717596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45992.660670717596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45992.660670717596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45992.660670717596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45992.660670717596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45992.660670717596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45992.660670717596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45992.660670717596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45992.660670717596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45992.660670717596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45992.660670717596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45992.660670717596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45992.660670717596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45992.660670717596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45992.660670717596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45992.660670717596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45992.660670717596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45992.660670717596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45992.660670717596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45992.660670717596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45992.660670717596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45992.660670717596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45992.660670717596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45992.660670717596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45992.660670717596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45992.660670717596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45992.660670717596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45992.660670717596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45992.660670717596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45992.660670717596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45992.660670717596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45992.660670717596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45992.660670717596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45992.660670717596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45992.660670717596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45992.660670717596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45992.660670717596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45992.660670717596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45992.660670717596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45992.660670717596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45992.660670717596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45992.660670717596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45992.660670717596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45992.660670717596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45992.660670717596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45992.660670717596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45992.660670717596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45992.660670717596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45992.660670717596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45992.660670717596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45992.660670717596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45992.660670717596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45992.660670717596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45992.660670717596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45992.660670717596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45992.660670717596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45992.660670717596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45992.660670717596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45992.660670717596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45992.660670717596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45992.660670717596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45992.660670717596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45992.660670717596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45992.660670717596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45992.660670717596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45992.660670717596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45992.660670717596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45992.660670717596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45992.660670717596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45992.660670717596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45992.660670717596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45992.660670717596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45992.660670717596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45992.660670717596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45992.660670717596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45992.660670717596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45992.660670717596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45992.660670717596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45992.660670717596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45992.660670717596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45992.660670717596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45992.660670717596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45992.660670717596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45992.660670717596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45992.660670717596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45992.660670717596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45992.660670717596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45992.660670717596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45992.660670717596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45992.660670717596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45992.660670717596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45992.660670717596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45992.660670717596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45992.660670717596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45992.660670717596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45992.660670717596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45992.660670717596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45992.660670717596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45992.660670717596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45992.660670717596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45992.660670717596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45992.660670717596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45992.660670717596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45992.660670717596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45992.660670717596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45992.660670717596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45992.660670717596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45992.660670717596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45992.660670717596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45992.660670717596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45992.660670717596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45992.660670717596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45992.660670717596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45992.660670717596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45992.660670717596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45992.660670717596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45992.660670717596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45992.660670717596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45992.660670717596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45992.660670717596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45992.660670717596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45992.660670717596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45992.660670717596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45992.660670717596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45992.660670717596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45992.660670717596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45992.660670717596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45992.660670717596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45992.660670717596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45992.660670717596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45992.660670717596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45992.660670717596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45992.660670717596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45992.660670717596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45992.660670717596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45992.660670717596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45992.660670717596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45992.660670717596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45992.660670717596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45992.660670717596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45992.660670717596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45992.660670717596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45992.660670717596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45992.660670717596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45992.660670717596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45992.660670717596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45992.660670717596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45992.660670717596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45992.660670717596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45992.660670717596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45992.660670717596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45992.660670717596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45992.660670717596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45992.660670717596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45992.660670717596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45992.660670717596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45992.660670717596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45992.660670717596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45992.660670717596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45992.660670717596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45992.660670717596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45992.660670717596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45992.660670717596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45992.660670717596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45992.660670717596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45992.660670717596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45992.660670717596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45992.660670717596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45992.660670717596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45992.660670717596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45992.660670717596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45992.660670717596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45992.660670717596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45992.660670717596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45992.660670717596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45992.660670717596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45992.660670717596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45992.660670717596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45992.660670717596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45992.660670717596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45992.660670717596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45992.660670717596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45992.660670717596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45992.660670717596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45992.660670717596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45992.660670717596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45992.660670717596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45992.660670717596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45992.660670717596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45992.660670717596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45992.660670717596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45992.660670717596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45992.660670717596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45992.660670717596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45992.660670717596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45992.660670717596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45992.660670717596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45992.660670717596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45992.660670717596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45992.660670717596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45992.660670717596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45992.660670717596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45992.660670717596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45992.660670717596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45992.660670717596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45992.660670717596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45992.660670717596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45992.660670717596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45992.660670717596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45992.660670717596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45992.660670717596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45992.660670717596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45992.660670717596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45992.660670717596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45992.660670717596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45992.660670717596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45992.660670717596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45992.660670717596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45992.660670717596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45992.660670717596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45992.660670717596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45992.660670717596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45992.660670717596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45992.660670717596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45992.660670717596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45992.660670717596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45992.660670717596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45992.660670717596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45992.660670717596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45992.660670717596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45992.660670717596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45992.660670717596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45992.660670717596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45992.660670717596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45992.660670717596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45992.660670717596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45992.660670717596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45992.660670717596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45992.660670717596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45992.660670717596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45992.660670717596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45992.660670717596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45992.660670717596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45992.660670717596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45992.660670717596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45992.660670717596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45992.660670717596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45992.660670717596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45992.660670717596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45992.660670717596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45992.660670717596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45992.660670717596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45992.660670717596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45992.660670717596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45992.660670717596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45992.660670717596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45992.660670717596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45992.660670717596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45992.660670717596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45992.660670717596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45992.660670717596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45992.660670717596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45992.660670717596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45992.660670717596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45992.660670717596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45992.660670717596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45992.660670717596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45992.660670717596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45992.660670717596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45992.660670717596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45992.660670717596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45992.660670717596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45992.660670717596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45992.660670717596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45992.660670717596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45992.660670717596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45992.660670717596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45992.660670717596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45992.660670717596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45992.660670717596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45992.660670717596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45992.660670717596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45992.660670717596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45992.660670717596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45992.660670717596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45992.660670717596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45992.660670717596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45992.660670717596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45992.660670717596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45992.660670717596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45992.660670717596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45992.660670717596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45992.660670717596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45992.660670717596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45992.660670717596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45992.660670717596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45992.660670717596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45992.660670717596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45992.660670717596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45992.660670717596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45992.660670717596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45992.660670717596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45992.660670717596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45992.660670717596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45992.660670717596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45992.660670717596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45992.660670717596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45992.660670717596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45992.660670717596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45992.660670717596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45992.660670717596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45992.660670717596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45992.660670717596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45992.660670717596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45992.660670717596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45992.660670717596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45992.660670717596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45992.660670717596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45992.660670717596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45992.660670717596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45992.660670717596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45992.660670717596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45992.660670717596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45992.660670717596</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6"/>
  <sheetViews>
    <sheetView workbookViewId="0">
      <selection activeCell="B8" sqref="B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289.17995312499988</v>
      </c>
      <c r="H2" s="92">
        <v>45703.474768518521</v>
      </c>
      <c r="I2" s="92" t="str">
        <f>IFERROR(VLOOKUP(D2,DB!A:F,6,0),"")</f>
        <v>SCECO</v>
      </c>
      <c r="J2" s="92" t="str">
        <f>IFERROR(VLOOKUP(D2,DB!A:G,7,0),"")</f>
        <v>Dead</v>
      </c>
      <c r="K2" s="94" t="s">
        <v>39193</v>
      </c>
      <c r="L2" s="88" t="str">
        <f>IFERROR(VLOOKUP(D2,DB!A:I,9,0),"")</f>
        <v>Latis</v>
      </c>
    </row>
    <row r="3" spans="1:16" ht="36" customHeight="1">
      <c r="A3" s="110" t="s">
        <v>39194</v>
      </c>
      <c r="B3" s="110" t="s">
        <v>5395</v>
      </c>
      <c r="C3" s="90">
        <v>1</v>
      </c>
      <c r="D3" s="88" t="s">
        <v>29846</v>
      </c>
      <c r="E3" s="91" t="s">
        <v>39106</v>
      </c>
      <c r="F3" s="92"/>
      <c r="G3" s="93">
        <f t="shared" ref="G3:G8" ca="1" si="0">IFERROR(NOW()-F3,"")</f>
        <v>45992.660670717596</v>
      </c>
      <c r="H3" s="92">
        <v>45992.412245370368</v>
      </c>
      <c r="I3" s="110" t="str">
        <f>IFERROR(VLOOKUP(D3,DB!A:F,6,0),"")</f>
        <v>SCECO</v>
      </c>
      <c r="J3" s="110" t="str">
        <f>IFERROR(VLOOKUP(D3,DB!A:G,7,0),"")</f>
        <v>Dead</v>
      </c>
      <c r="K3" s="94" t="s">
        <v>39195</v>
      </c>
      <c r="L3" s="88" t="str">
        <f>IFERROR(VLOOKUP(D3,DB!A:I,9,0),"")</f>
        <v>Latis</v>
      </c>
    </row>
    <row r="4" spans="1:16" ht="32.25" customHeight="1">
      <c r="A4" s="110" t="s">
        <v>39196</v>
      </c>
      <c r="B4" s="110" t="s">
        <v>5395</v>
      </c>
      <c r="C4" s="90">
        <v>1</v>
      </c>
      <c r="D4" s="88" t="s">
        <v>28802</v>
      </c>
      <c r="E4" s="91" t="s">
        <v>39106</v>
      </c>
      <c r="F4" s="92">
        <v>45992.597719907404</v>
      </c>
      <c r="G4" s="93">
        <f t="shared" ca="1" si="0"/>
        <v>6.2950810191978235E-2</v>
      </c>
      <c r="H4" s="92">
        <v>45992.591689814813</v>
      </c>
      <c r="I4" s="110" t="str">
        <f>IFERROR(VLOOKUP(D4,DB!A:F,6,0),"")</f>
        <v>SCECO</v>
      </c>
      <c r="J4" s="110" t="str">
        <f>IFERROR(VLOOKUP(D4,DB!A:G,7,0),"")</f>
        <v>Good</v>
      </c>
      <c r="K4" s="94" t="s">
        <v>39197</v>
      </c>
      <c r="L4" s="88" t="str">
        <f>IFERROR(VLOOKUP(D4,DB!A:I,9,0),"")</f>
        <v>Latis</v>
      </c>
    </row>
    <row r="5" spans="1:16" ht="15" customHeight="1">
      <c r="A5" s="110"/>
      <c r="B5" s="110"/>
      <c r="C5" s="90"/>
      <c r="D5" s="88"/>
      <c r="E5" s="91"/>
      <c r="F5" s="92"/>
      <c r="G5" s="93">
        <f t="shared" ca="1" si="0"/>
        <v>45992.660670717596</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45992.660670717596</v>
      </c>
      <c r="H6" s="92"/>
      <c r="I6" s="110" t="str">
        <f>IFERROR(VLOOKUP(D6,DB!A:F,6,0),"")</f>
        <v/>
      </c>
      <c r="J6" s="110" t="str">
        <f>IFERROR(VLOOKUP(D6,DB!A:G,7,0),"")</f>
        <v/>
      </c>
      <c r="K6" s="94"/>
      <c r="L6" s="88" t="str">
        <f>IFERROR(VLOOKUP(D6,DB!A:I,9,0),"")</f>
        <v/>
      </c>
    </row>
    <row r="7" spans="1:16" ht="15" customHeight="1">
      <c r="A7" s="110"/>
      <c r="B7" s="110"/>
      <c r="C7" s="90"/>
      <c r="D7" s="88"/>
      <c r="E7" s="91"/>
      <c r="F7" s="92"/>
      <c r="G7" s="93">
        <f t="shared" ca="1" si="0"/>
        <v>45992.660670717596</v>
      </c>
      <c r="H7" s="92"/>
      <c r="I7" s="110" t="str">
        <f>IFERROR(VLOOKUP(D7,DB!A:F,6,0),"")</f>
        <v/>
      </c>
      <c r="J7" s="110" t="str">
        <f>IFERROR(VLOOKUP(D7,DB!A:G,7,0),"")</f>
        <v/>
      </c>
      <c r="K7" s="94"/>
      <c r="L7" s="88" t="str">
        <f>IFERROR(VLOOKUP(D7,DB!A:I,9,0),"")</f>
        <v/>
      </c>
    </row>
    <row r="8" spans="1:16" ht="15" customHeight="1">
      <c r="A8" s="110"/>
      <c r="B8" s="110"/>
      <c r="C8" s="90"/>
      <c r="D8" s="88"/>
      <c r="E8" s="91"/>
      <c r="F8" s="92"/>
      <c r="G8" s="93">
        <f t="shared" ca="1" si="0"/>
        <v>45992.660670717596</v>
      </c>
      <c r="H8" s="92"/>
      <c r="I8" s="110" t="str">
        <f>IFERROR(VLOOKUP(D8,DB!A:F,6,0),"")</f>
        <v/>
      </c>
      <c r="J8" s="110" t="str">
        <f>IFERROR(VLOOKUP(D8,DB!A:G,7,0),"")</f>
        <v/>
      </c>
      <c r="K8" s="94"/>
      <c r="L8" s="88" t="str">
        <f>IFERROR(VLOOKUP(D8,DB!A:I,9,0),"")</f>
        <v/>
      </c>
    </row>
    <row r="9" spans="1:16" ht="15" customHeight="1">
      <c r="A9" s="110"/>
      <c r="B9" s="110"/>
      <c r="C9" s="90"/>
      <c r="D9" s="88"/>
      <c r="E9" s="91"/>
      <c r="F9" s="92"/>
      <c r="G9" s="93">
        <f t="shared" ref="G9:G72" ca="1" si="1">IFERROR(NOW()-F9,"")</f>
        <v>45992.660670717596</v>
      </c>
      <c r="H9" s="92"/>
      <c r="I9" s="110" t="str">
        <f>IFERROR(VLOOKUP(D9,DB!A:F,6,0),"")</f>
        <v/>
      </c>
      <c r="J9" s="110" t="str">
        <f>IFERROR(VLOOKUP(D9,DB!A:G,7,0),"")</f>
        <v/>
      </c>
      <c r="K9" s="94"/>
      <c r="L9" s="88" t="str">
        <f>IFERROR(VLOOKUP(D9,DB!A:I,9,0),"")</f>
        <v/>
      </c>
    </row>
    <row r="10" spans="1:16" ht="15" customHeight="1">
      <c r="A10" s="110"/>
      <c r="B10" s="110"/>
      <c r="C10" s="90"/>
      <c r="D10" s="88"/>
      <c r="E10" s="91"/>
      <c r="F10" s="92"/>
      <c r="G10" s="93">
        <f t="shared" ca="1" si="1"/>
        <v>45992.660670717596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45992.660670717596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45992.660670717596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45992.660670717596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45992.660670717596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45992.660670717596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45992.660670717596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45992.660670717596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45992.660670717596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45992.660670717596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45992.660670717596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45992.660670717596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45992.660670717596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45992.660670717596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45992.660670717596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45992.660670717596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45992.660670717596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45992.660670717596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45992.660670717596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45992.660670717596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45992.660670717596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45992.660670717596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45992.660670717596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45992.660670717596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45992.660670717596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45992.660670717596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45992.660670717596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45992.660670717596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45992.660670717596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45992.660670717596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45992.660670717596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45992.660670717596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45992.660670717596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45992.660670717596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45992.660670717596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45992.660670717596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45992.660670717596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45992.660670717596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45992.660670717596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45992.660670717596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45992.660670717596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45992.660670717596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45992.660670717596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45992.660670717596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45992.660670717596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45992.660670717596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45992.660670717596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45992.660670717596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45992.660670717596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45992.660670717596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45992.660670717596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45992.660670717596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45992.660670717596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45992.660670717596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45992.660670717596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45992.660670717596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45992.660670717596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45992.660670717596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45992.660670717596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45992.660670717596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45992.660670717596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45992.660670717596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45992.660670717596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45992.660670717596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45992.660670717596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45992.660670717596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45992.660670717596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45992.660670717596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45992.660670717596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45992.660670717596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45992.660670717596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45992.660670717596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45992.660670717596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45992.660670717596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45992.660670717596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45992.660670717596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45992.660670717596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45992.660670717596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45992.660670717596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45992.660670717596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45992.660670717596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45992.660670717596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45992.660670717596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45992.660670717596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45992.660670717596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45992.660670717596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45992.660670717596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45992.660670717596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45992.660670717596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45992.660670717596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45992.660670717596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45992.660670717596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45992.660670717596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45992.660670717596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45992.660670717596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45992.660670717596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45992.660670717596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45992.660670717596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45992.660670717596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45992.660670717596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45992.660670717596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45992.660670717596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45992.660670717596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45992.660670717596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45992.660670717596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45992.660670717596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45992.660670717596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45992.660670717596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45992.660670717596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45992.660670717596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45992.660670717596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45992.660670717596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45992.660670717596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45992.660670717596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45992.660670717596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45992.660670717596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45992.660670717596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45992.660670717596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45992.660670717596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45992.660670717596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45992.660670717596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45992.660670717596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45992.660670717596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45992.660670717596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45992.660670717596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45992.660670717596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45992.660670717596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45992.660670717596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45992.660670717596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45992.660670717596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45992.660670717596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45992.660670717596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45992.660670717596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45992.660670717596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45992.660670717596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45992.660670717596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45992.660670717596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45992.660670717596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45992.660670717596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45992.660670717596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45992.660670717596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45992.660670717596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45992.660670717596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45992.660670717596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45992.660670717596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45992.660670717596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45992.660670717596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45992.660670717596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45992.660670717596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45992.660670717596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45992.660670717596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45992.660670717596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45992.660670717596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45992.660670717596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45992.660670717596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45992.660670717596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45992.660670717596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45992.660670717596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45992.660670717596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45992.660670717596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45992.660670717596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45992.660670717596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45992.660670717596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45992.660670717596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45992.660670717596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45992.660670717596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45992.660670717596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45992.660670717596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45992.660670717596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45992.660670717596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45992.660670717596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45992.660670717596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45992.660670717596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45992.660670717596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45992.660670717596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45992.660670717596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45992.660670717596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45992.660670717596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45992.660670717596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45992.660670717596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45992.660670717596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45992.660670717596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45992.660670717596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45992.660670717596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45992.660670717596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45992.660670717596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45992.660670717596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45992.660670717596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45992.660670717596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45992.660670717596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45992.660670717596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46" ca="1" si="4">IFERROR(NOW()-F201,"")</f>
        <v>45992.660670717596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45992.660670717596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45992.660670717596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45992.660670717596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45992.660670717596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45992.660670717596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45992.660670717596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45992.660670717596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45992.660670717596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45992.660670717596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45992.660670717596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45992.660670717596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45992.660670717596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45992.660670717596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45992.660670717596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45992.660670717596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45992.660670717596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45992.660670717596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45992.660670717596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45992.660670717596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45992.660670717596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45992.660670717596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45992.660670717596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45992.660670717596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45992.660670717596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45992.660670717596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45992.660670717596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45992.660670717596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45992.660670717596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45992.660670717596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45992.660670717596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45992.660670717596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45992.660670717596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45992.660670717596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45992.660670717596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45992.660670717596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45992.660670717596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45992.660670717596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45992.660670717596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45992.660670717596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45992.660670717596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45992.660670717596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45992.660670717596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45992.660670717596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45992.660670717596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45992.660670717596</v>
      </c>
      <c r="H246" s="92"/>
      <c r="I246" s="110" t="str">
        <f>IFERROR(VLOOKUP(D246,DB!A:F,6,0),"")</f>
        <v/>
      </c>
      <c r="J246" s="110" t="str">
        <f>IFERROR(VLOOKUP(D246,DB!A:G,7,0),"")</f>
        <v/>
      </c>
      <c r="K246" s="94"/>
      <c r="L246" s="88" t="str">
        <f>IFERROR(VLOOKUP(D246,DB!A:I,9,0),"")</f>
        <v/>
      </c>
    </row>
  </sheetData>
  <dataValidations count="2">
    <dataValidation allowBlank="1" showInputMessage="1" showErrorMessage="1" sqref="E1" xr:uid="{A4F81451-56CC-4543-9497-104C4E44EE4B}"/>
    <dataValidation type="list" allowBlank="1" showInputMessage="1" showErrorMessage="1" sqref="E2:E2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100.82861053240777</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66.47179340277944</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43.999559606483672</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11.287372106482508</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32884</v>
      </c>
      <c r="E6" s="37" t="s">
        <v>39185</v>
      </c>
      <c r="F6" s="38">
        <v>45992.601261574076</v>
      </c>
      <c r="G6" s="105">
        <f ca="1">IFERROR(NOW()-F6,"")</f>
        <v>5.9409143519587815E-2</v>
      </c>
      <c r="H6" s="38">
        <v>45992.595462962963</v>
      </c>
      <c r="I6" s="37" t="str">
        <f>IFERROR(VLOOKUP(D6,DB!A:F,6,0),"")</f>
        <v>SCECO</v>
      </c>
      <c r="J6" s="37" t="str">
        <f>IFERROR(VLOOKUP(D6,DB!A:G,7,0),"")</f>
        <v>Vandalized+Dead</v>
      </c>
      <c r="K6" s="37" t="s">
        <v>39207</v>
      </c>
      <c r="L6" s="37" t="str">
        <f>IFERROR(VLOOKUP(D6,DB!A:I,9,0),"")</f>
        <v>Latis</v>
      </c>
    </row>
    <row r="7" spans="1:13">
      <c r="A7" s="37" t="s">
        <v>39208</v>
      </c>
      <c r="B7" s="37" t="str">
        <f>IFERROR(VLOOKUP(D7,DB!A:K,11,0),"")</f>
        <v>R5</v>
      </c>
      <c r="C7" s="37">
        <v>2</v>
      </c>
      <c r="D7" s="106" t="s">
        <v>32900</v>
      </c>
      <c r="E7" s="37" t="s">
        <v>39185</v>
      </c>
      <c r="F7" s="38">
        <v>45992.613125000003</v>
      </c>
      <c r="G7" s="105">
        <f ca="1">IFERROR(NOW()-F7,"")</f>
        <v>4.7545717592583969E-2</v>
      </c>
      <c r="H7" s="38">
        <v>45992.603125000001</v>
      </c>
      <c r="I7" s="37" t="str">
        <f>IFERROR(VLOOKUP(D7,DB!A:F,6,0),"")</f>
        <v>SCECO</v>
      </c>
      <c r="J7" s="37" t="str">
        <f>IFERROR(VLOOKUP(D7,DB!A:G,7,0),"")</f>
        <v>Dead</v>
      </c>
      <c r="K7" s="37" t="s">
        <v>39209</v>
      </c>
      <c r="L7" s="37" t="str">
        <f>IFERROR(VLOOKUP(D7,DB!A:I,9,0),"")</f>
        <v>Latis</v>
      </c>
    </row>
    <row r="8" spans="1:13">
      <c r="A8" s="37"/>
      <c r="B8" s="37" t="str">
        <f>IFERROR(VLOOKUP(D8,DB!A:K,11,0),"")</f>
        <v/>
      </c>
      <c r="C8" s="37"/>
      <c r="D8" s="153"/>
      <c r="E8" s="37"/>
      <c r="F8" s="38"/>
      <c r="G8" s="105">
        <f ca="1">IFERROR(NOW()-F8,"")</f>
        <v>45992.660670717596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45992.660670717596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45992.660670717596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45992.660670717596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45992.660670717596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45992.660670717596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45992.660670717596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45992.660670717596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45992.660670717596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45992.660670717596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45992.660670717596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45992.660670717596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45992.660670717596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45992.660670717596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45992.660670717596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45992.660670717596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45992.660670717596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45992.660670717596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45992.660670717596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45992.660670717596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45992.660670717596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45992.660670717596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45992.660670717596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45992.660670717596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45992.660670717596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45992.660670717596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45992.660670717596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45992.660670717596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45992.660670717596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45992.660670717596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45992.660670717596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45992.660670717596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45992.660670717596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45992.660670717596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45992.660670717596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45992.660670717596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45992.660670717596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45992.660670717596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45992.660670717596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45992.660670717596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45992.660670717596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45992.660670717596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45992.660670717596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45992.660670717596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45992.660670717596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45992.660670717596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45992.660670717596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45992.660670717596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45992.660670717596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45992.660670717596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45992.660670717596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45992.660670717596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45992.660670717596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45992.660670717596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45992.660670717596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45992.660670717596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45992.660670717596</v>
      </c>
      <c r="H64" s="38"/>
      <c r="I64" s="37" t="str">
        <f>IFERROR(VLOOKUP(D64,DB!A:F,6,0),"")</f>
        <v/>
      </c>
      <c r="J64" s="37" t="str">
        <f>IFERROR(VLOOKUP(D64,DB!A:G,7,0),"")</f>
        <v/>
      </c>
      <c r="K64" s="37"/>
      <c r="L64" s="37" t="str">
        <f>IFERROR(VLOOKUP(D64,DB!A:I,9,0),"")</f>
        <v/>
      </c>
    </row>
    <row r="65" spans="1:12">
      <c r="A65" s="150"/>
      <c r="B65" s="150" t="str">
        <f>IFERROR(VLOOKUP(D65,DB!A:K,11,0),"")</f>
        <v/>
      </c>
      <c r="C65" s="150"/>
      <c r="D65" s="150"/>
      <c r="E65" s="150"/>
      <c r="F65" s="151"/>
      <c r="G65" s="152">
        <f ca="1">IFERROR(NOW()-F65,"")</f>
        <v>45992.660670717596</v>
      </c>
      <c r="H65" s="151"/>
      <c r="I65" s="150" t="str">
        <f>IFERROR(VLOOKUP(D65,DB!A:F,6,0),"")</f>
        <v/>
      </c>
      <c r="J65" s="150" t="str">
        <f>IFERROR(VLOOKUP(D65,DB!A:G,7,0),"")</f>
        <v/>
      </c>
      <c r="K65" s="150"/>
      <c r="L65" s="150" t="str">
        <f>IFERROR(VLOOKUP(D65,DB!A:I,9,0),"")</f>
        <v/>
      </c>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45992.660670717596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45992.660670717596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45992.660670717596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45992.660670717596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45992.660670717596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45992.660670717596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45992.660670717596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45992.660670717596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45992.660670717596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45992.660670717596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45992.660670717596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45992.660670717596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45992.660670717596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45992.660670717596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45992.660670717596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45992.660670717596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45992.660670717596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45992.660670717596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45992.660670717596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45992.660670717596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45992.660670717596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45992.660670717596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45992.660670717596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45992.660670717596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45992.660670717596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45992.660670717596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45992.660670717596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45992.660670717596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45992.660670717596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45992.660670717596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45992.660670717596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45992.660670717596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45992.660670717596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45992.660670717596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45992.660670717596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45992.660670717596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45992.660670717596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45992.660670717596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45992.660670717596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45992.660670717596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45992.660670717596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45992.660670717596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45992.660670717596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45992.660670717596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45992.660670717596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45992.660670717596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45992.660670717596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45992.660670717596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45992.660670717596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45992.660670717596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45992.660670717596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45992.660670717596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45992.660670717596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45992.660670717596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45992.660670717596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45992.660670717596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45992.660670717596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45992.660670717596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45992.660670717596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45992.660670717596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45992.660670717596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45992.660670717596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45992.660670717596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45992.660670717596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45992.660670717596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45992.660670717596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45992.660670717596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45992.660670717596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45992.660670717596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45992.660670717596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45992.660670717596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45992.660670717596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45992.660670717596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45992.660670717596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45992.660670717596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45992.660670717596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45992.660670717596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45992.660670717596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45992.660670717596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45992.660670717596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45992.660670717596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45992.660670717596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45992.660670717596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45992.660670717596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45992.660670717596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45992.660670717596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45992.660670717596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45992.660670717596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45992.660670717596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45992.660670717596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45992.660670717596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45992.660670717596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45992.660670717596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45992.660670717596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45992.660670717596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45992.660670717596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45992.660670717596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45992.660670717596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45992.660670717596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45992.660670717596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45992.660670717596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45992.660670717596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45992.660670717596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45992.660670717596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45992.660670717596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45992.660670717596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45992.660670717596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45992.660670717596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45992.660670717596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45992.660670717596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45992.660670717596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45992.660670717596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45992.660670717596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45992.660670717596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45992.660670717596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45992.660670717596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45992.660670717596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45992.660670717596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45992.660670717596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45992.660670717596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45992.660670717596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45992.660670717596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45992.660670717596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45992.660670717596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45992.660670717596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45992.660670717596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45992.660670717596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45992.660670717596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45992.660670717596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45992.660670717596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45992.660670717596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45992.660670717596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45992.660670717596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45992.660670717596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45992.660670717596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45992.660670717596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45992.660670717596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45992.660670717596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45992.660670717596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45992.660670717596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45992.660670717596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45992.660670717596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45992.660670717596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45992.660670717596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45992.660670717596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45992.660670717596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45992.660670717596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45992.660670717596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45992.660670717596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45992.660670717596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45992.660670717596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45992.660670717596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45992.660670717596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45992.660670717596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45992.660670717596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45992.660670717596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45992.660670717596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45992.660670717596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45992.660670717596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45992.660670717596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45992.660670717596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45992.660670717596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45992.660670717596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45992.660670717596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45992.660670717596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45992.660670717596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45992.660670717596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45992.660670717596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45992.660670717596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45992.660670717596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45992.660670717596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45992.660670717596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45992.660670717596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45992.660670717596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45992.660670717596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45992.660670717596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45992.660670717596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45992.660670717596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45992.660670717596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45992.660670717596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45992.660670717596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45992.660670717596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45992.660670717596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45992.660670717596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45992.660670717596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45992.660670717596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45992.660670717596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45992.660670717596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45992.660670717596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45992.660670717596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45992.660670717596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45992.660670717596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45992.660670717596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45992.660670717596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45992.660670717596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45992.660670717596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45992.660670717596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45992.660670717596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45992.660670717596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45992.660670717596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45992.660670717596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45992.660670717596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45992.660670717596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45992.660670717596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45992.660670717596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45992.660670717596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45992.660670717596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45992.660670717596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45992.660670717596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45992.660670717596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45992.660670717596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45992.660670717596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45992.660670717596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45992.660670717596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45992.660670717596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45992.660670717596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45992.660670717596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45992.660670717596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45992.660670717596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45992.660670717596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45992.660670717596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45992.660670717596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45992.660670717596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45992.660670717596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45992.660670717596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45992.660670717596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45992.660670717596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45992.660670717596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45992.660670717596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45992.660670717596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45992.660670717596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45992.660670717596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45992.660670717596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45992.660670717596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45992.660670717596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45992.660670717596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45992.660670717596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45992.660670717596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45992.660670717596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45992.660670717596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45992.660670717596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45992.660670717596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45992.660670717596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45992.660670717596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45992.660670717596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45992.660670717596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45992.660670717596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45992.660670717596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45992.660670717596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45992.660670717596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45992.660670717596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45992.660670717596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45992.660670717596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45992.660670717596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45992.660670717596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45992.660670717596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45992.660670717596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45992.660670717596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45992.660670717596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45992.660670717596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45992.660670717596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45992.660670717596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45992.660670717596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45992.660670717596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45992.660670717596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45992.660670717596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45992.660670717596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45992.660670717596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45992.660670717596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45992.660670717596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45992.660670717596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45992.660670717596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45992.660670717596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45992.660670717596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45992.660670717596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45992.660670717596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45992.660670717596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45992.660670717596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45992.660670717596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45992.660670717596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45992.660670717596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45992.660670717596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45992.660670717596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45992.660670717596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45992.660670717596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45992.660670717596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45992.660670717596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45992.660670717596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45992.660670717596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45992.660670717596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45992.660670717596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45992.660670717596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45992.660670717596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45992.660670717596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45992.660670717596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45992.660670717596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45992.660670717596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45992.660670717596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45992.660670717596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45992.660670717596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45992.660670717596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45992.660670717596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45992.660670717596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45992.660670717596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45992.660670717596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45992.660670717596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45992.660670717596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45992.660670717596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45992.660670717596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45992.660670717596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45992.660670717596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45992.660670717596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45992.660670717596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45992.660670717596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45992.660670717596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45992.660670717596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45992.660670717596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45992.660670717596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45992.660670717596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45992.660670717596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45992.660670717596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45992.660670717596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45992.660670717596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45992.660670717596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45992.660670717596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45992.660670717596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45992.660670717596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45992.660670717596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45992.660670717596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45992.660670717596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45992.660670717596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45992.660670717596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45992.660670717596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45992.660670717596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45992.660670717596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45992.660670717596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45992.660670717596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45992.660670717596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45992.660670717596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45992.660670717596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45992.660670717596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45992.660670717596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45992.660670717596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45992.660670717596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45992.660670717596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45992.660670717596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45992.660670717596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45992.660670717596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45992.660670717596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45992.660670717596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45992.660670717596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45992.660670717596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45992.660670717596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45992.660670717596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45992.660670717596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45992.660670717596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45992.660670717596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45992.660670717596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45992.660670717596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45992.660670717596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45992.660670717596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45992.660670717596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45992.660670717596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45992.660670717596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45992.660670717596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45992.660670717596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45992.660670717596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45992.660670717596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45992.660670717596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45992.660670717596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45992.660670717596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45992.660670717596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45992.660670717596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45992.660670717596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45992.660670717596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45992.660670717596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45992.660670717596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45992.660670717596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45992.660670717596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45992.660670717596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45992.660670717596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45992.660670717596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45992.660670717596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45992.660670717596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45992.660670717596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45992.660670717596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45992.660670717596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45992.660670717596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45992.660670717596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45992.660670717596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45992.660670717596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45992.660670717596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45992.660670717596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45992.660670717596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45992.660670717596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45992.660670717596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45992.660670717596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45992.660670717596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45992.660670717596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45992.660670717596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45992.660670717596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45992.660670717596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45992.660670717596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45992.660670717596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45992.660670717596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45992.660670717596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45992.660670717596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45992.660670717596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45992.660670717596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45992.660670717596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45992.660670717596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45992.660670717596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45992.660670717596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45992.660670717596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45992.660670717596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45992.660670717596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45992.660670717596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45992.660670717596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45992.660670717596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45992.660670717596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45992.660670717596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45992.660670717596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45992.660670717596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45992.660670717596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45992.660670717596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45992.660670717596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45992.660670717596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45992.660670717596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45992.660670717596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45992.660670717596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45992.660670717596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45992.660670717596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45992.660670717596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45992.660670717596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45992.660670717596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45992.660670717596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45992.660670717596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45992.660670717596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45992.660670717596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45992.660670717596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45992.660670717596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45992.660670717596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45992.660670717596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45992.660670717596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45992.660670717596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45992.660670717596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45992.660670717596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45992.660670717596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45992.660670717596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45992.660670717596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45992.660670717596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45992.660670717596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45992.660670717596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45992.660670717596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45992.660670717596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45992.660670717596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45992.660670717596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45992.660670717596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45992.660670717596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45992.660670717596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45992.660670717596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45992.660670717596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45992.660670717596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45992.660670717596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45992.660670717596</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45992.660670717596</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2025-12-01T12:53:11Z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