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35" documentId="120_S{2AC9BD13-BADA-5192-A53E-5A8FF88502F6}" xr6:coauthVersionLast="47" xr6:coauthVersionMax="47" xr10:uidLastSave="{8AA99E4A-1576-4D25-8063-3EA3E216A580}"/>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I3" i="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<sst xmlns="http://schemas.openxmlformats.org/spreadsheetml/2006/main" count="180276" uniqueCount="39120">
  <si>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</si>
  <si>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</si>
  <si>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</si>
  <si>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</si>
  <si>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</si>
  <si>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</si>
  <si>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</si>
  <si>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</si>
  <si>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</si>
  <si>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</si>
  <si>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</si>
  <si>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</si>
  <si>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</si>
  <si>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</si>
  <si>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</si>
  <si>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</si>
  <si>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</si>
  <si>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</si>
  <si>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</si>
  <si>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</si>
  <si>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</si>
  <si>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</si>
  <si>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</si>
  <si>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</si>
  <si>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</si>
  <si>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</si>
  <si>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</si>
  <si>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</si>
  <si>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</si>
  <si>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</si>
  <si>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</si>
  <si>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</si>
  <si>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</si>
  <si>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</si>
  <si>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</si>
  <si>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</si>
  <si>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</si>
  <si>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</si>
  <si>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</si>
  <si>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</si>
  <si>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</si>
  <si>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</si>
  <si>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</si>
  <si>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</si>
  <si>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</si>
  <si>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</si>
  <si>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</si>
  <si>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</si>
  <si>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</si>
  <si>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</si>
  <si>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</si>
  <si>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</si>
  <si>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</si>
  <si>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</si>
  <si>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</si>
  <si>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</si>
  <si>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</si>
  <si>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</si>
  <si>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</si>
  <si>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</si>
  <si>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</si>
  <si>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</si>
  <si>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</si>
  <si>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</si>
  <si>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</si>
  <si>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</si>
  <si>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</si>
  <si>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</si>
  <si>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</si>
  <si>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</si>
  <si>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</si>
  <si>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</si>
  <si>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</si>
  <si>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</si>
  <si>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</si>
  <si>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</si>
  <si>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</si>
  <si>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</si>
  <si>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</si>
  <si>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</si>
  <si>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</si>
  <si>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</si>
  <si>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</si>
  <si>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</si>
  <si>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</si>
  <si>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</si>
  <si>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</si>
  <si>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</si>
  <si>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</si>
  <si>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</si>
  <si>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</si>
  <si>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</si>
  <si>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</si>
  <si>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</si>
  <si>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</si>
  <si>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</si>
  <si>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</si>
  <si>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</si>
  <si>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</si>
  <si>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</si>
  <si>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</si>
  <si>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</si>
  <si>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</si>
  <si>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</si>
  <si>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</si>
  <si>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</si>
  <si>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</si>
  <si>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</si>
  <si>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</si>
  <si>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</si>
  <si>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</si>
  <si>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</si>
  <si>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</si>
  <si>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</si>
  <si>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</si>
  <si>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</si>
  <si>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</si>
  <si>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</si>
  <si>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</si>
  <si>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</si>
  <si>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</si>
  <si>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</si>
  <si>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</si>
  <si>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</si>
  <si>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</si>
  <si>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</si>
  <si>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</si>
  <si>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</si>
  <si>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</si>
  <si>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</si>
  <si>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</si>
  <si>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</si>
  <si>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</si>
  <si>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</si>
  <si>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</si>
  <si>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</si>
  <si>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</si>
  <si>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</si>
  <si>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</si>
  <si>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</si>
  <si>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</si>
  <si>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</si>
  <si>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</si>
  <si>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</si>
  <si>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</si>
  <si>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</si>
  <si>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</si>
  <si>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</si>
  <si>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</si>
  <si>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</si>
  <si>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</si>
  <si>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</si>
  <si>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</si>
  <si>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</si>
  <si>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</si>
  <si>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</si>
  <si>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</si>
  <si>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</si>
  <si>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</si>
  <si>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</si>
  <si>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</si>
  <si>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</si>
  <si>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</si>
  <si>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</si>
  <si>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</si>
  <si>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</si>
  <si>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</si>
  <si>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</si>
  <si>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</si>
  <si>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</si>
  <si>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</si>
  <si>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</si>
  <si>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</si>
  <si>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</si>
  <si>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</si>
  <si>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</si>
  <si>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</si>
  <si>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</si>
  <si>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</si>
  <si>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</si>
  <si>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</si>
  <si>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</si>
  <si>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</si>
  <si>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</si>
  <si>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</si>
  <si>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</si>
  <si>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</si>
  <si>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</si>
  <si>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</si>
  <si>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</si>
  <si>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</si>
  <si>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</si>
  <si>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</si>
  <si>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</si>
  <si>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</si>
  <si>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</si>
  <si>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</si>
  <si>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</si>
  <si>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</si>
  <si>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</si>
  <si>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</si>
  <si>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</si>
  <si>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</si>
  <si>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</si>
  <si>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</si>
  <si>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</si>
  <si>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</si>
  <si>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</si>
  <si>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</si>
  <si>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</si>
  <si>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</si>
  <si>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</si>
  <si>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</si>
  <si>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</si>
  <si>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</si>
  <si>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</si>
  <si>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</si>
  <si>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</si>
  <si>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</si>
  <si>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</si>
  <si>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</si>
  <si>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</si>
  <si>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</si>
  <si>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</si>
  <si>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</si>
  <si>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</si>
  <si>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</si>
  <si>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</si>
  <si>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</si>
  <si>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</si>
  <si>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</si>
  <si>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</si>
  <si>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</si>
  <si>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</si>
  <si>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</si>
  <si>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</si>
  <si>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</si>
  <si>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</si>
  <si>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</si>
  <si>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</si>
  <si>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</si>
  <si>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</si>
  <si>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</si>
  <si>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</si>
  <si>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</si>
  <si>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</si>
  <si>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</si>
  <si>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</si>
  <si>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</si>
  <si>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</si>
  <si>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</si>
  <si>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</si>
  <si>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</si>
  <si>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</si>
  <si>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</si>
  <si>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</si>
  <si>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</si>
  <si>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</si>
  <si>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</si>
  <si>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</si>
  <si>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</si>
  <si>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</si>
  <si>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</si>
  <si>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</si>
  <si>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</si>
  <si>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</si>
  <si>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</si>
  <si>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</si>
  <si>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</si>
  <si>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</si>
  <si>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</si>
  <si>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</si>
  <si>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</si>
  <si>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</si>
  <si>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</si>
  <si>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</si>
  <si>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</si>
  <si>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</si>
  <si>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</si>
  <si>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</si>
  <si>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</si>
  <si>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</si>
  <si>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</si>
  <si>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</si>
  <si>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</si>
  <si>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</si>
  <si>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</si>
  <si>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</si>
  <si>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</si>
  <si>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</si>
  <si>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</si>
  <si>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</si>
  <si>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</si>
  <si>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</si>
  <si>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</si>
  <si>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</si>
  <si>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</si>
  <si>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</si>
  <si>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</si>
  <si>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</si>
  <si>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</si>
  <si>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</si>
  <si>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</si>
  <si>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</si>
  <si>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</si>
  <si>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</si>
  <si>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</si>
  <si>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</si>
  <si>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</si>
  <si>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</si>
  <si>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</si>
  <si>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</si>
  <si>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</si>
  <si>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</si>
  <si>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</si>
  <si>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</si>
  <si>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</si>
  <si>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</si>
  <si>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</si>
  <si>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</si>
  <si>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</si>
  <si>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</si>
  <si>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</si>
  <si>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</si>
  <si>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</si>
  <si>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</si>
  <si>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</si>
  <si>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</si>
  <si>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</si>
  <si>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</si>
  <si>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</si>
  <si>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</si>
  <si>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</si>
  <si>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</si>
  <si>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</si>
  <si>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</si>
  <si>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</si>
  <si>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</si>
  <si>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</si>
  <si>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</si>
  <si>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</si>
  <si>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</si>
  <si>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</si>
  <si>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</si>
  <si>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</si>
  <si>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</si>
  <si>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</si>
  <si>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</si>
  <si>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</si>
  <si>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</si>
  <si>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</si>
  <si>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</si>
  <si>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</si>
  <si>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</si>
  <si>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</si>
  <si>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</si>
  <si>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</si>
  <si>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</si>
  <si>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</si>
  <si>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</si>
  <si>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</si>
  <si>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</si>
  <si>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</si>
  <si>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</si>
  <si>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</si>
  <si>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</si>
  <si>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</si>
  <si>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</si>
  <si>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</si>
  <si>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</si>
  <si>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</si>
  <si>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</si>
  <si>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</si>
  <si>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</si>
  <si>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</si>
  <si>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</si>
  <si>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</si>
  <si>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</si>
  <si>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</si>
  <si>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</si>
  <si>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</si>
  <si>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</si>
  <si>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</si>
  <si>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</si>
  <si>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</si>
  <si>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</si>
  <si>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</si>
  <si>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</si>
  <si>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</si>
  <si>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</si>
  <si>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</si>
  <si>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</si>
  <si>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</si>
  <si>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</si>
  <si>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</si>
  <si>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</si>
  <si>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</si>
  <si>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</si>
  <si>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</si>
  <si>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</si>
  <si>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</si>
  <si>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</si>
  <si>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</si>
  <si>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</si>
  <si>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</si>
  <si>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</si>
  <si>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</si>
  <si>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</si>
  <si>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</si>
  <si>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</si>
  <si>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</si>
  <si>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</si>
  <si>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</si>
  <si>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</si>
  <si>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</si>
  <si>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</si>
  <si>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</si>
  <si>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</si>
  <si>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</si>
  <si>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</si>
  <si>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</si>
  <si>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</si>
  <si>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</si>
  <si>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</si>
  <si>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</si>
  <si>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</si>
  <si>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</si>
  <si>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</si>
  <si>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</si>
  <si>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</si>
  <si>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</si>
  <si>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</si>
  <si>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</si>
  <si>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</si>
  <si>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</si>
  <si>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</si>
  <si>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</si>
  <si>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</si>
  <si>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</si>
  <si>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</si>
  <si>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</si>
  <si>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</si>
  <si>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</si>
  <si>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</si>
  <si>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</si>
  <si>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</si>
  <si>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</si>
  <si>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</si>
  <si>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</si>
  <si>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</si>
  <si>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</si>
  <si>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</si>
  <si>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</si>
  <si>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</si>
  <si>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</si>
  <si>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</si>
  <si>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</si>
  <si>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</si>
  <si>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</si>
  <si>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</si>
  <si>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</si>
  <si>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</si>
  <si>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</si>
  <si>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</si>
  <si>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</si>
  <si>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</si>
  <si>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</si>
  <si>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</si>
  <si>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</si>
  <si>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</si>
  <si>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</si>
  <si>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</si>
  <si>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</si>
  <si>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</si>
  <si>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</si>
  <si>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</si>
  <si>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</si>
  <si>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</si>
  <si>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</si>
  <si>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</si>
  <si>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</si>
  <si>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</si>
  <si>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</si>
  <si>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</si>
  <si>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</si>
  <si>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</si>
  <si>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</si>
  <si>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</si>
  <si>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</si>
  <si>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</si>
  <si>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</si>
  <si>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</si>
  <si>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</si>
  <si>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</si>
  <si>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</si>
  <si>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</si>
  <si>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</si>
  <si>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</si>
  <si>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</si>
  <si>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</si>
  <si>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</si>
  <si>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</si>
  <si>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</si>
  <si>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</si>
  <si>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</si>
  <si>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</si>
  <si>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</si>
  <si>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</si>
  <si>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</si>
  <si>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</si>
  <si>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</si>
  <si>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</si>
  <si>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</si>
  <si>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</si>
  <si>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</si>
  <si>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</si>
  <si>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</si>
  <si>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</si>
  <si>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</si>
  <si>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</si>
  <si>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</si>
  <si>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</si>
  <si>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</si>
  <si>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</si>
  <si>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</si>
  <si>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</si>
  <si>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</si>
  <si>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</si>
  <si>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</si>
  <si>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</si>
  <si>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</si>
  <si>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</si>
  <si>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</si>
  <si>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</si>
  <si>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</si>
  <si>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</si>
  <si>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</si>
  <si>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</si>
  <si>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</si>
  <si>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</si>
  <si>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</si>
  <si>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</si>
  <si>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</si>
  <si>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</si>
  <si>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</si>
  <si>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</si>
  <si>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</si>
  <si>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</si>
  <si>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</si>
  <si>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</si>
  <si>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</si>
  <si>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</si>
  <si>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</si>
  <si>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</si>
  <si>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</si>
  <si>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</si>
  <si>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</si>
  <si>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</si>
  <si>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</si>
  <si>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</si>
  <si>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</si>
  <si>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</si>
  <si>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</si>
  <si>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</si>
  <si>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</si>
  <si>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</si>
  <si>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</si>
  <si>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</si>
  <si>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</si>
  <si>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</si>
  <si>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</si>
  <si>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</si>
  <si>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</si>
  <si>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</si>
  <si>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</si>
  <si>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</si>
  <si>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</si>
  <si>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</si>
  <si>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</si>
  <si>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</si>
  <si>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</si>
  <si>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</si>
  <si>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</si>
  <si>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</si>
  <si>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</si>
  <si>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</si>
  <si>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</si>
  <si>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</si>
  <si>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</si>
  <si>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</si>
  <si>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</si>
  <si>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</si>
  <si>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</si>
  <si>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</si>
  <si>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</si>
  <si>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</si>
  <si>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</si>
  <si>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</si>
  <si>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</si>
  <si>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</si>
  <si>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</si>
  <si>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</si>
  <si>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</si>
  <si>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</si>
  <si>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</si>
  <si>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</si>
  <si>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</si>
  <si>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</si>
  <si>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</si>
  <si>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</si>
  <si>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</si>
  <si>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</si>
  <si>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</si>
  <si>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</si>
  <si>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</si>
  <si>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</si>
  <si>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</si>
  <si>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</si>
  <si>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</si>
  <si>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</si>
  <si>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</si>
  <si>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</si>
  <si>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</si>
  <si>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</si>
  <si>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</si>
  <si>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</si>
  <si>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</si>
  <si>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</si>
  <si>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</si>
  <si>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</si>
  <si>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</si>
  <si>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</si>
  <si>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</si>
  <si>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</si>
  <si>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</si>
  <si>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</si>
  <si>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</si>
  <si>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</si>
  <si>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</si>
  <si>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</si>
  <si>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</si>
  <si>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</si>
  <si>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</si>
  <si>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</si>
  <si>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</si>
  <si>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</si>
  <si>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</si>
  <si>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</si>
  <si>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</si>
  <si>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</si>
  <si>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</si>
  <si>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</si>
  <si>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</si>
  <si>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</si>
  <si>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</si>
  <si>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</si>
  <si>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</si>
  <si>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</si>
  <si>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</si>
  <si>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</si>
  <si>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</si>
  <si>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</si>
  <si>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</si>
  <si>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</si>
  <si>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</si>
  <si>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</si>
  <si>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</si>
  <si>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</si>
  <si>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</si>
  <si>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</si>
  <si>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</si>
  <si>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</si>
  <si>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</si>
  <si>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</si>
  <si>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</si>
  <si>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</si>
  <si>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</si>
  <si>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</si>
  <si>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</si>
  <si>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</si>
  <si>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</si>
  <si>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</si>
  <si>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</si>
  <si>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</si>
  <si>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</si>
  <si>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</si>
  <si>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</si>
  <si>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</si>
  <si>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</si>
  <si>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</si>
  <si>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</si>
  <si>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</si>
  <si>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</si>
  <si>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</si>
  <si>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</si>
  <si>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</si>
  <si>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</si>
  <si>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</si>
  <si>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</si>
  <si>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</si>
  <si>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</si>
  <si>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</si>
  <si>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</si>
  <si>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</si>
  <si>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</si>
  <si>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</si>
  <si>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</si>
  <si>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</si>
  <si>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</si>
  <si>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</si>
  <si>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</si>
  <si>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</si>
  <si>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</si>
  <si>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</si>
  <si>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</si>
  <si>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</si>
  <si>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</si>
  <si>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</si>
  <si>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</si>
  <si>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</si>
  <si>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</si>
  <si>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</si>
  <si>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</si>
  <si>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</si>
  <si>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</si>
  <si>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</si>
  <si>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</si>
  <si>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</si>
  <si>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</si>
  <si>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</si>
  <si>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</si>
  <si>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</si>
  <si>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</si>
  <si>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</si>
  <si>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</si>
  <si>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</si>
  <si>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</si>
  <si>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</si>
  <si>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</si>
  <si>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</si>
  <si>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</si>
  <si>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</si>
  <si>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</si>
  <si>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</si>
  <si>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</si>
  <si>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</si>
  <si>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</si>
  <si>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</si>
  <si>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</si>
  <si>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</si>
  <si>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</si>
  <si>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</si>
  <si>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</si>
  <si>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</si>
  <si>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</si>
  <si>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</si>
  <si>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</si>
  <si>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</si>
  <si>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</si>
  <si>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</si>
  <si>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</si>
  <si>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</si>
  <si>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</si>
  <si>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</si>
  <si>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</si>
  <si>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</si>
  <si>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</si>
  <si>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</si>
  <si>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</si>
  <si>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</si>
  <si>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</si>
  <si>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</si>
  <si>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</si>
  <si>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</si>
  <si>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</si>
  <si>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</si>
  <si>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</si>
  <si>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</si>
  <si>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</si>
  <si>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</si>
  <si>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</si>
  <si>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</si>
  <si>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</si>
  <si>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</si>
  <si>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</si>
  <si>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</si>
  <si>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</si>
  <si>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</si>
  <si>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</si>
  <si>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</si>
  <si>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</si>
  <si>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</si>
  <si>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</si>
  <si>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</si>
  <si>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</si>
  <si>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</si>
  <si>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</si>
  <si>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</si>
  <si>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</si>
  <si>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</si>
  <si>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</si>
  <si>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</si>
  <si>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</si>
  <si>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</si>
  <si>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</si>
  <si>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</si>
  <si>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</si>
  <si>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</si>
  <si>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</si>
  <si>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</si>
  <si>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</si>
  <si>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</si>
  <si>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</si>
  <si>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</si>
  <si>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</si>
  <si>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</si>
  <si>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</si>
  <si>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</si>
  <si>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</si>
  <si>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</si>
  <si>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</si>
  <si>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</si>
  <si>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</si>
  <si>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</si>
  <si>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</si>
  <si>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</si>
  <si>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</si>
  <si>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</si>
  <si>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</si>
  <si>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</si>
  <si>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</si>
  <si>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</si>
  <si>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</si>
  <si>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</si>
  <si>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</si>
  <si>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</si>
  <si>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</si>
  <si>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</si>
  <si>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</si>
  <si>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</si>
  <si>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</si>
  <si>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</si>
  <si>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</si>
  <si>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</si>
  <si>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</si>
  <si>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</si>
  <si>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</si>
  <si>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</si>
  <si>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</si>
  <si>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</si>
  <si>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</si>
  <si>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</si>
  <si>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</si>
  <si>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</si>
  <si>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</si>
  <si>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</si>
  <si>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</si>
  <si>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</si>
  <si>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</si>
  <si>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</si>
  <si>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</si>
  <si>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</si>
  <si>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</si>
  <si>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</si>
  <si>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</si>
  <si>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</si>
  <si>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</si>
  <si>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</si>
  <si>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</si>
  <si>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</si>
  <si>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</si>
  <si>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</si>
  <si>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</si>
  <si>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</si>
  <si>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</si>
  <si>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</si>
  <si>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</si>
  <si>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</si>
  <si>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</si>
  <si>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</si>
  <si>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</si>
  <si>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</si>
  <si>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</si>
  <si>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</si>
  <si>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</si>
  <si>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</si>
  <si>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</si>
  <si>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</si>
  <si>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</si>
  <si>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</si>
  <si>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</si>
  <si>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</si>
  <si>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</si>
  <si>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</si>
  <si>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</si>
  <si>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</si>
  <si>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</si>
  <si>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</si>
  <si>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</si>
  <si>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</si>
  <si>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</si>
  <si>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</si>
  <si>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</si>
  <si>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</si>
  <si>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</si>
  <si>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</si>
  <si>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</si>
  <si>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</si>
  <si>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</si>
  <si>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</si>
  <si>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</si>
  <si>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</si>
  <si>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</si>
  <si>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</si>
  <si>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</si>
  <si>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</si>
  <si>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</si>
  <si>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</si>
  <si>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</si>
  <si>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</si>
  <si>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</si>
  <si>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</si>
  <si>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</si>
  <si>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</si>
  <si>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</si>
  <si>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</si>
  <si>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</si>
  <si>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</si>
  <si>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</si>
  <si>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</si>
  <si>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</si>
  <si>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</si>
  <si>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</si>
  <si>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</si>
  <si>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</si>
  <si>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</si>
  <si>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</si>
  <si>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</si>
  <si>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</si>
  <si>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</si>
  <si>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</si>
  <si>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</si>
  <si>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</si>
  <si>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</si>
  <si>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</si>
  <si>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</si>
  <si>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</si>
  <si>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</si>
  <si>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</si>
  <si>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</si>
  <si>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</si>
  <si>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</si>
  <si>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</si>
  <si>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</si>
  <si>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</si>
  <si>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</si>
  <si>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</si>
  <si>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</si>
  <si>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</si>
  <si>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</si>
  <si>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</si>
  <si>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</si>
  <si>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</si>
  <si>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</si>
  <si>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</si>
  <si>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</si>
  <si>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</si>
  <si>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</si>
  <si>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</si>
  <si>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</si>
  <si>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</si>
  <si>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</si>
  <si>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</si>
  <si>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</si>
  <si>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</si>
  <si>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</si>
  <si>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</si>
  <si>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</si>
  <si>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</si>
  <si>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</si>
  <si>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</si>
  <si>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</si>
  <si>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</si>
  <si>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</si>
  <si>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</si>
  <si>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</si>
  <si>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</si>
  <si>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</si>
  <si>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</si>
  <si>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</si>
  <si>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</si>
  <si>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</si>
  <si>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</si>
  <si>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</si>
  <si>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</si>
  <si>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</si>
  <si>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</si>
  <si>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</si>
  <si>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</si>
  <si>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</si>
  <si>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</si>
  <si>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</si>
  <si>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</si>
  <si>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</si>
  <si>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</si>
  <si>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</si>
  <si>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</si>
  <si>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</si>
  <si>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</si>
  <si>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</si>
  <si>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</si>
  <si>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</si>
  <si>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</si>
  <si>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</si>
  <si>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</si>
  <si>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</si>
  <si>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</si>
  <si>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</si>
  <si>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</si>
  <si>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</si>
  <si>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</si>
  <si>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</si>
  <si>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</si>
  <si>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</si>
  <si>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</si>
  <si>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</si>
  <si>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</si>
  <si>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</si>
  <si>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</si>
  <si>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</si>
  <si>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</si>
  <si>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</si>
  <si>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</si>
  <si>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</si>
  <si>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</si>
  <si>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</si>
  <si>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</si>
  <si>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</si>
  <si>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</si>
  <si>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</si>
  <si>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</si>
  <si>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</si>
  <si>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</si>
  <si>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</si>
  <si>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</si>
  <si>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</si>
  <si>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</si>
  <si>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</si>
  <si>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</si>
  <si>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</si>
  <si>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</si>
  <si>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</si>
  <si>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</si>
  <si>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</si>
  <si>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</si>
  <si>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</si>
  <si>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</si>
  <si>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</si>
  <si>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</si>
  <si>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</si>
  <si>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</si>
  <si>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</si>
  <si>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</si>
  <si>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</si>
  <si>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</si>
  <si>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</si>
  <si>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</si>
  <si>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</si>
  <si>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</si>
  <si>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</si>
  <si>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</si>
  <si>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</si>
  <si>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</si>
  <si>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</si>
  <si>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</si>
  <si>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</si>
  <si>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</si>
  <si>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</si>
  <si>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</si>
  <si>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</si>
  <si>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</si>
  <si>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</si>
  <si>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</si>
  <si>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</si>
  <si>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</si>
  <si>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</si>
  <si>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</si>
  <si>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</si>
  <si>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</si>
  <si>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</si>
  <si>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</si>
  <si>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</si>
  <si>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</si>
  <si>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</si>
  <si>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</si>
  <si>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</si>
  <si>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</si>
  <si>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</si>
  <si>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</si>
  <si>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</si>
  <si>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</si>
  <si>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</si>
  <si>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</si>
  <si>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</si>
  <si>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</si>
  <si>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</si>
  <si>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</si>
  <si>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</si>
  <si>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</si>
  <si>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</si>
  <si>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</si>
  <si>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</si>
  <si>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</si>
  <si>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</si>
  <si>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</si>
  <si>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</si>
  <si>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</si>
  <si>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</si>
  <si>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</si>
  <si>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</si>
  <si>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</si>
  <si>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</si>
  <si>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</si>
  <si>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</si>
  <si>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</si>
  <si>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</si>
  <si>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</si>
  <si>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</si>
  <si>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</si>
  <si>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</si>
  <si>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</si>
  <si>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</si>
  <si>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</si>
  <si>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</si>
  <si>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</si>
  <si>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</si>
  <si>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</si>
  <si>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</si>
  <si>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</si>
  <si>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</si>
  <si>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</si>
  <si>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</si>
  <si>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</si>
  <si>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</si>
  <si>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</si>
  <si>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</si>
  <si>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</si>
  <si>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</si>
  <si>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</si>
  <si>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</si>
  <si>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</si>
  <si>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</si>
  <si>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</si>
  <si>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</si>
  <si>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</si>
  <si>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</si>
  <si>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</si>
  <si>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</si>
  <si>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</si>
  <si>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</si>
  <si>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</si>
  <si>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</si>
  <si>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</si>
  <si>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</si>
  <si>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</si>
  <si>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</si>
  <si>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</si>
  <si>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</si>
  <si>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</si>
  <si>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</si>
  <si>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</si>
  <si>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</si>
  <si>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</si>
  <si>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</si>
  <si>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</si>
  <si>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</si>
  <si>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</si>
  <si>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</si>
  <si>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</si>
  <si>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</si>
  <si>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</si>
  <si>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</si>
  <si>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</si>
  <si>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</si>
  <si>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</si>
  <si>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</si>
  <si>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</si>
  <si>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</si>
  <si>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</si>
  <si>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</si>
  <si>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</si>
  <si>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</si>
  <si>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</si>
  <si>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</si>
  <si>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</si>
  <si>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</si>
  <si>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</si>
  <si>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</si>
  <si>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</si>
  <si>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</si>
  <si>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</si>
  <si>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</si>
  <si>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</si>
  <si>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</si>
  <si>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</si>
  <si>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</si>
  <si>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</si>
  <si>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</si>
  <si>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</si>
  <si>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</si>
  <si>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</si>
  <si>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</si>
  <si>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</si>
  <si>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</si>
  <si>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</si>
  <si>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</si>
  <si>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</si>
  <si>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</si>
  <si>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</si>
  <si>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</si>
  <si>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</si>
  <si>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</si>
  <si>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</si>
  <si>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</si>
  <si>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</si>
  <si>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</si>
  <si>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</si>
  <si>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</si>
  <si>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</si>
  <si>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</si>
  <si>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</si>
  <si>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</si>
  <si>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</si>
  <si>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</si>
  <si>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</si>
  <si>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</si>
  <si>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</si>
  <si>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</si>
  <si>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</si>
  <si>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</si>
  <si>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</si>
  <si>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</si>
  <si>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</si>
  <si>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</si>
  <si>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</si>
  <si>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</si>
  <si>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</si>
  <si>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</si>
  <si>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</si>
  <si>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</si>
  <si>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</si>
  <si>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</si>
  <si>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</si>
  <si>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</si>
  <si>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</si>
  <si>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</si>
  <si>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</si>
  <si>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</si>
  <si>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</si>
  <si>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</si>
  <si>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</si>
  <si>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</si>
  <si>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</si>
  <si>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</si>
  <si>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</si>
  <si>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</si>
  <si>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</si>
  <si>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</si>
  <si>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</si>
  <si>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</si>
  <si>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</si>
  <si>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</si>
  <si>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</si>
  <si>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</si>
  <si>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</si>
  <si>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</si>
  <si>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</si>
  <si>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</si>
  <si>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</si>
  <si>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</si>
  <si>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</si>
  <si>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</si>
  <si>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</si>
  <si>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</si>
  <si>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</si>
  <si>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</si>
  <si>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</si>
  <si>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</si>
  <si>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</si>
  <si>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</si>
  <si>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</si>
  <si>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</si>
  <si>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</si>
  <si>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</si>
  <si>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</si>
  <si>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</si>
  <si>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</si>
  <si>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</si>
  <si>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</si>
  <si>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</si>
  <si>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</si>
  <si>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</si>
  <si>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</si>
  <si>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</si>
  <si>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</si>
  <si>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</si>
  <si>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</si>
  <si>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</si>
  <si>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</si>
  <si>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</si>
  <si>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</si>
  <si>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</si>
  <si>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</si>
  <si>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</si>
  <si>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</si>
  <si>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</si>
  <si>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</si>
  <si>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</si>
  <si>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</si>
  <si>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</si>
  <si>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</si>
  <si>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</si>
  <si>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</si>
  <si>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</si>
  <si>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</si>
  <si>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</si>
  <si>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</si>
  <si>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</si>
  <si>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</si>
  <si>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</si>
  <si>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</si>
  <si>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</si>
  <si>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</si>
  <si>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</si>
  <si>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</si>
  <si>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</si>
  <si>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</si>
  <si>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</si>
  <si>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</si>
  <si>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</si>
  <si>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</si>
  <si>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</si>
  <si>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</si>
  <si>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</si>
  <si>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</si>
  <si>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</si>
  <si>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</si>
  <si>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</si>
  <si>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</si>
  <si>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</si>
  <si>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</si>
  <si>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</si>
  <si>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</si>
  <si>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</si>
  <si>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</si>
  <si>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</si>
  <si>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</si>
  <si>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</si>
  <si>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</si>
  <si>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</si>
  <si>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</si>
  <si>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</si>
  <si>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</si>
  <si>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</si>
  <si>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</si>
  <si>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</si>
  <si>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</si>
  <si>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</si>
  <si>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</si>
  <si>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</si>
  <si>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</si>
  <si>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</si>
  <si>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</si>
  <si>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</si>
  <si>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</si>
  <si>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</si>
  <si>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</si>
  <si>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</si>
  <si>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</si>
  <si>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</si>
  <si>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</si>
  <si>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</si>
  <si>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</si>
  <si>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</si>
  <si>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</si>
  <si>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</si>
  <si>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</si>
  <si>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</si>
  <si>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</si>
  <si>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</si>
  <si>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</si>
  <si>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</si>
  <si>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</si>
  <si>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</si>
  <si>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</si>
  <si>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</si>
  <si>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</si>
  <si>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</si>
  <si>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</si>
  <si>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</si>
  <si>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</si>
  <si>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</si>
  <si>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</si>
  <si>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</si>
  <si>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</si>
  <si>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</si>
  <si>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</si>
  <si>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</si>
  <si>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</si>
  <si>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</si>
  <si>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</si>
  <si>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</si>
  <si>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</si>
  <si>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</si>
  <si>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</si>
  <si>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</si>
  <si>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</si>
  <si>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</si>
  <si>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</si>
  <si>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</si>
  <si>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</si>
  <si>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</si>
  <si>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</si>
  <si>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</si>
  <si>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</si>
  <si>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</si>
  <si>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</si>
  <si>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</si>
  <si>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</si>
  <si>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</si>
  <si>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</si>
  <si>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</si>
  <si>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</si>
  <si>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</si>
  <si>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</si>
  <si>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</si>
  <si>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</si>
  <si>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</si>
  <si>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</si>
  <si>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</si>
  <si>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</si>
  <si>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</si>
  <si>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</si>
  <si>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</si>
  <si>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</si>
  <si>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</si>
  <si>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</si>
  <si>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</si>
  <si>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</si>
  <si>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</si>
  <si>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</si>
  <si>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</si>
  <si>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</si>
  <si>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</si>
  <si>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</si>
  <si>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</si>
  <si>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</si>
  <si>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</si>
  <si>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</si>
  <si>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</si>
  <si>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</si>
  <si>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</si>
  <si>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</si>
  <si>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</si>
  <si>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</si>
  <si>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</si>
  <si>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</si>
  <si>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</si>
  <si>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</si>
  <si>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</si>
  <si>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</si>
  <si>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</si>
  <si>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</si>
  <si>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</si>
  <si>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</si>
  <si>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</si>
  <si>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</si>
  <si>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</si>
  <si>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</si>
  <si>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</si>
  <si>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</si>
  <si>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</si>
  <si>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</si>
  <si>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</si>
  <si>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</si>
  <si>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</si>
  <si>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</si>
  <si>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</si>
  <si>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</si>
  <si>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</si>
  <si>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</si>
  <si>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</si>
  <si>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</si>
  <si>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</si>
  <si>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</si>
  <si>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</si>
  <si>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</si>
  <si>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</si>
  <si>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</si>
  <si>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</si>
  <si>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</si>
  <si>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</si>
  <si>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</si>
  <si>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</si>
  <si>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</si>
  <si>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</si>
  <si>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</si>
  <si>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</si>
  <si>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</si>
  <si>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</si>
  <si>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</si>
  <si>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</si>
  <si>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</si>
  <si>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</si>
  <si>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</si>
  <si>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</si>
  <si>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</si>
  <si>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</si>
  <si>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</si>
  <si>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</si>
  <si>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</si>
  <si>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</si>
  <si>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</si>
  <si>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</si>
  <si>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</si>
  <si>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</si>
  <si>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</si>
  <si>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</si>
  <si>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</si>
  <si>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</si>
  <si>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</si>
  <si>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</si>
  <si>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</si>
  <si>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</si>
  <si>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</si>
  <si>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</si>
  <si>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</si>
  <si>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</si>
  <si>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</si>
  <si>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</si>
  <si>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</si>
  <si>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</si>
  <si>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</si>
  <si>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</si>
  <si>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</si>
  <si>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</si>
  <si>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</si>
  <si>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</si>
  <si>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</si>
  <si>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</si>
  <si>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</si>
  <si>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</si>
  <si>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</si>
  <si>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</si>
  <si>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</si>
  <si>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</si>
  <si>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</si>
  <si>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</si>
  <si>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</si>
  <si>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</si>
  <si>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</si>
  <si>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</si>
  <si>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</si>
  <si>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</si>
  <si>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</si>
  <si>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</si>
  <si>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</si>
  <si>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</si>
  <si>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</si>
  <si>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</si>
  <si>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</si>
  <si>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</si>
  <si>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</si>
  <si>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</si>
  <si>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</si>
  <si>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</si>
  <si>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</si>
  <si>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</si>
  <si>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</si>
  <si>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</si>
  <si>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</si>
  <si>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</si>
  <si>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</si>
  <si>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</si>
  <si>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</si>
  <si>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</si>
  <si>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</si>
  <si>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</si>
  <si>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</si>
  <si>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</si>
  <si>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</si>
  <si>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</si>
  <si>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</si>
  <si>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</si>
  <si>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</si>
  <si>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</si>
  <si>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</si>
  <si>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</si>
  <si>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</si>
  <si>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</si>
  <si>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</si>
  <si>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</si>
  <si>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</si>
  <si>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</si>
  <si>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</si>
  <si>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</si>
  <si>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</si>
  <si>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</si>
  <si>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</si>
  <si>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</si>
  <si>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</si>
  <si>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</si>
  <si>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</si>
  <si>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</si>
  <si>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</si>
  <si>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</si>
  <si>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</si>
  <si>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</si>
  <si>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</si>
  <si>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</si>
  <si>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</si>
  <si>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</si>
  <si>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</si>
  <si>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</si>
  <si>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</si>
  <si>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</si>
  <si>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</si>
  <si>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</si>
  <si>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</si>
  <si>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</si>
  <si>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</si>
  <si>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</si>
  <si>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</si>
  <si>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</si>
  <si>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</si>
  <si>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</si>
  <si>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</si>
  <si>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</si>
  <si>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</si>
  <si>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</si>
  <si>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</si>
  <si>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</si>
  <si>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</si>
  <si>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</si>
  <si>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</si>
  <si>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</si>
  <si>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</si>
  <si>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</si>
  <si>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</si>
  <si>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</si>
  <si>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</si>
  <si>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</si>
  <si>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</si>
  <si>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</si>
  <si>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</si>
  <si>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</si>
  <si>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</si>
  <si>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</si>
  <si>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</si>
  <si>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</si>
  <si>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</si>
  <si>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</si>
  <si>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</si>
  <si>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</si>
  <si>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</si>
  <si>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</si>
  <si>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</si>
  <si>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</si>
  <si>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</si>
  <si>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</si>
  <si>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</si>
  <si>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</si>
  <si>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</si>
  <si>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</si>
  <si>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</si>
  <si>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</si>
  <si>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</si>
  <si>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</si>
  <si>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</si>
  <si>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</si>
  <si>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</si>
  <si>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</si>
  <si>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</si>
  <si>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</si>
  <si>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</si>
  <si>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</si>
  <si>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</si>
  <si>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</si>
  <si>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</si>
  <si>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</si>
  <si>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</si>
  <si>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</si>
  <si>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</si>
  <si>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</si>
  <si>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</si>
  <si>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</si>
  <si>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</si>
  <si>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</si>
  <si>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</si>
  <si>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</si>
  <si>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</si>
  <si>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</si>
  <si>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</si>
  <si>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</si>
  <si>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</si>
  <si>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</si>
  <si>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</si>
  <si>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</si>
  <si>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</si>
  <si>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</si>
  <si>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</si>
  <si>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</si>
  <si>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</si>
  <si>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</si>
  <si>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</si>
  <si>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</si>
  <si>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</si>
  <si>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</si>
  <si>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</si>
  <si>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</si>
  <si>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</si>
  <si>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</si>
  <si>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</si>
  <si>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</si>
  <si>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</si>
  <si>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</si>
  <si>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</si>
  <si>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</si>
  <si>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</si>
  <si>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</si>
  <si>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</si>
  <si>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</si>
  <si>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</si>
  <si>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</si>
  <si>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</si>
  <si>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</si>
  <si>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</si>
  <si>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</si>
  <si>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</si>
  <si>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</si>
  <si>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</si>
  <si>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</si>
  <si>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</si>
  <si>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</si>
  <si>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</si>
  <si>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</si>
  <si>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</si>
  <si>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</si>
  <si>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</si>
  <si>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</si>
  <si>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</si>
  <si>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</si>
  <si>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</si>
  <si>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</si>
  <si>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</si>
  <si>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</si>
  <si>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</si>
  <si>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</si>
  <si>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</si>
  <si>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</si>
  <si>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</si>
  <si>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</si>
  <si>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</si>
  <si>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</si>
  <si>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</si>
  <si>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</si>
  <si>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</si>
  <si>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</si>
  <si>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</si>
  <si>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</si>
  <si>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</si>
  <si>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</si>
  <si>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</si>
  <si>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</si>
  <si>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</si>
  <si>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</si>
  <si>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</si>
  <si>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</si>
  <si>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</si>
  <si>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</si>
  <si>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</si>
  <si>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</si>
  <si>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</si>
  <si>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</si>
  <si>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</si>
  <si>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</si>
  <si>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</si>
  <si>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</si>
  <si>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</si>
  <si>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</si>
  <si>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</si>
  <si>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</si>
  <si>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</si>
  <si>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</si>
  <si>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</si>
  <si>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</si>
  <si>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</si>
  <si>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</si>
  <si>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</si>
  <si>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</si>
  <si>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</si>
  <si>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</si>
  <si>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</si>
  <si>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</si>
  <si>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</si>
  <si>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</si>
  <si>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</si>
  <si>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</si>
  <si>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</si>
  <si>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</si>
  <si>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</si>
  <si>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</si>
  <si>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</si>
  <si>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</si>
  <si>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</si>
  <si>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</si>
  <si>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</si>
  <si>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</si>
  <si>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</si>
  <si>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</si>
  <si>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</si>
  <si>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</si>
  <si>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</si>
  <si>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</si>
  <si>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</si>
  <si>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</si>
  <si>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</si>
  <si>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</si>
  <si>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</si>
  <si>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</si>
  <si>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</si>
  <si>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</si>
  <si>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</si>
  <si>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</si>
  <si>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</si>
  <si>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</si>
  <si>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</si>
  <si>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</si>
  <si>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</si>
  <si>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</si>
  <si>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</si>
  <si>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</si>
  <si>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</si>
  <si>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</si>
  <si>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</si>
  <si>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</si>
  <si>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</si>
  <si>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</si>
  <si>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</si>
  <si>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</si>
  <si>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</si>
  <si>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</si>
  <si>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</si>
  <si>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</si>
  <si>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</si>
  <si>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</si>
  <si>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</si>
  <si>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</si>
  <si>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</si>
  <si>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</si>
  <si>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</si>
  <si>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</si>
  <si>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</si>
  <si>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</si>
  <si>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</si>
  <si>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</si>
  <si>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</si>
  <si>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</si>
  <si>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</si>
  <si>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</si>
  <si>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</si>
  <si>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</si>
  <si>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</si>
  <si>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</si>
  <si>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</si>
  <si>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</si>
  <si>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</si>
  <si>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</si>
  <si>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</si>
  <si>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</si>
  <si>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</si>
  <si>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</si>
  <si>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</si>
  <si>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</si>
  <si>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</si>
  <si>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</si>
  <si>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</si>
  <si>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</si>
  <si>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</si>
  <si>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</si>
  <si>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</si>
  <si>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</si>
  <si>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</si>
  <si>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</si>
  <si>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</si>
  <si>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</si>
  <si>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</si>
  <si>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</si>
  <si>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</si>
  <si>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</si>
  <si>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</si>
  <si>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</si>
  <si>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</si>
  <si>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</si>
  <si>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</si>
  <si>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</si>
  <si>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</si>
  <si>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</si>
  <si>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</si>
  <si>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</si>
  <si>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</si>
  <si>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</si>
  <si>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</si>
  <si>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</si>
  <si>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</si>
  <si>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</si>
  <si>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</si>
  <si>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</si>
  <si>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</si>
  <si>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</si>
  <si>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</si>
  <si>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</si>
  <si>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</si>
  <si>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</si>
  <si>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</si>
  <si>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</si>
  <si>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</si>
  <si>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</si>
  <si>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</si>
  <si>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</si>
  <si>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</si>
  <si>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</si>
  <si>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</si>
  <si>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</si>
  <si>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</si>
  <si>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</si>
  <si>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</si>
  <si>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</si>
  <si>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</si>
  <si>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</si>
  <si>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</si>
  <si>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</si>
  <si>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</si>
  <si>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</si>
  <si>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</si>
  <si>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</si>
  <si>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</si>
  <si>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</si>
  <si>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</si>
  <si>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</si>
  <si>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</si>
  <si>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</si>
  <si>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</si>
  <si>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</si>
  <si>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</si>
  <si>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</si>
  <si>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</si>
  <si>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</si>
  <si>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</si>
  <si>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</si>
  <si>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</si>
  <si>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</si>
  <si>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</si>
  <si>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</si>
  <si>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</si>
  <si>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</si>
  <si>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</si>
  <si>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</si>
  <si>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</si>
  <si>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</si>
  <si>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</si>
  <si>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</si>
  <si>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</si>
  <si>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</si>
  <si>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</si>
  <si>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</si>
  <si>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</si>
  <si>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</si>
  <si>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</si>
  <si>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</si>
  <si>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</si>
  <si>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</si>
  <si>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</si>
  <si>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</si>
  <si>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</si>
  <si>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</si>
  <si>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</si>
  <si>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</si>
  <si>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</si>
  <si>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</si>
  <si>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</si>
  <si>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</si>
  <si>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</si>
  <si>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</si>
  <si>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</si>
  <si>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</si>
  <si>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</si>
  <si>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</si>
  <si>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</si>
  <si>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</si>
  <si>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</si>
  <si>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</si>
  <si>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</si>
  <si>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</si>
  <si>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</si>
  <si>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</si>
  <si>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</si>
  <si>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</si>
  <si>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</si>
  <si>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</si>
  <si>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</si>
  <si>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</si>
  <si>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</si>
  <si>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</si>
  <si>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</si>
  <si>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</si>
  <si>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</si>
  <si>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</si>
  <si>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</si>
  <si>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</si>
  <si>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</si>
  <si>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</si>
  <si>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</si>
  <si>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</si>
  <si>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</si>
  <si>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</si>
  <si>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</si>
  <si>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</si>
  <si>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</si>
  <si>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</si>
  <si>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</si>
  <si>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</si>
  <si>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</si>
  <si>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</si>
  <si>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</si>
  <si>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</si>
  <si>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</si>
  <si>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</si>
  <si>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</si>
  <si>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</si>
  <si>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</si>
  <si>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</si>
  <si>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</si>
  <si>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</si>
  <si>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</si>
  <si>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</si>
  <si>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</si>
  <si>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</si>
  <si>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</si>
  <si>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</si>
  <si>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</si>
  <si>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</si>
  <si>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</si>
  <si>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</si>
  <si>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</si>
  <si>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</si>
  <si>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</si>
  <si>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</si>
  <si>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</si>
  <si>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</si>
  <si>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</si>
  <si>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</si>
  <si>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</si>
  <si>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</si>
  <si>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</si>
  <si>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</si>
  <si>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</si>
  <si>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</si>
  <si>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</si>
  <si>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</si>
  <si>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</si>
  <si>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</si>
  <si>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</si>
  <si>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</si>
  <si>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</si>
  <si>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</si>
  <si>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</si>
  <si>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</si>
  <si>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</si>
  <si>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</si>
  <si>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</si>
  <si>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</si>
  <si>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</si>
  <si>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</si>
  <si>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</si>
  <si>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</si>
  <si>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</si>
  <si>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</si>
  <si>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</si>
  <si>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</si>
  <si>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</si>
  <si>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</si>
  <si>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</si>
  <si>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</si>
  <si>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</si>
  <si>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</si>
  <si>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</si>
  <si>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</si>
  <si>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</si>
  <si>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</si>
  <si>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</si>
  <si>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</si>
  <si>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</si>
  <si>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</si>
  <si>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</si>
  <si>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</si>
  <si>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</si>
  <si>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</si>
  <si>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</si>
  <si>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</si>
  <si>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</si>
  <si>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</si>
  <si>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</si>
  <si>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</si>
  <si>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</si>
  <si>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</si>
  <si>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</si>
  <si>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</si>
  <si>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</si>
  <si>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</si>
  <si>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</si>
  <si>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</si>
  <si>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</si>
  <si>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</si>
  <si>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</si>
  <si>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</si>
  <si>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</si>
  <si>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</si>
  <si>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</si>
  <si>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</si>
  <si>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</si>
  <si>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</si>
  <si>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</si>
  <si>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</si>
  <si>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</si>
  <si>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</si>
  <si>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</si>
  <si>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</si>
  <si>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</si>
  <si>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</si>
  <si>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</si>
  <si>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</si>
  <si>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</si>
  <si>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</si>
  <si>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</si>
  <si>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</si>
  <si>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</si>
  <si>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</si>
  <si>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</si>
  <si>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</si>
  <si>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</si>
  <si>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</si>
  <si>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</si>
  <si>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</si>
  <si>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</si>
  <si>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</si>
  <si>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</si>
  <si>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</si>
  <si>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</si>
  <si>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</si>
  <si>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</si>
  <si>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</si>
  <si>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</si>
  <si>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</si>
  <si>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</si>
  <si>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</si>
  <si>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</si>
  <si>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</si>
  <si>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</si>
  <si>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</si>
  <si>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</si>
  <si>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</si>
  <si>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</si>
  <si>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</si>
  <si>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</si>
  <si>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</si>
  <si>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</si>
  <si>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</si>
  <si>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</si>
  <si>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</si>
  <si>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</si>
  <si>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</si>
  <si>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</si>
  <si>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</si>
  <si>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</si>
  <si>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</si>
  <si>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</si>
  <si>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</si>
  <si>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</si>
  <si>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</si>
  <si>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</si>
  <si>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</si>
  <si>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</si>
  <si>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</si>
  <si>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</si>
  <si>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</si>
  <si>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</si>
  <si>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</si>
  <si>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</si>
  <si>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</si>
  <si>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</si>
  <si>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</si>
  <si>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</si>
  <si>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</si>
  <si>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</si>
  <si>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</si>
  <si>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</si>
  <si>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</si>
  <si>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</si>
  <si>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</si>
  <si>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</si>
  <si>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</si>
  <si>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</si>
  <si>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</si>
  <si>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</si>
  <si>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</si>
  <si>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</si>
  <si>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</si>
  <si>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</si>
  <si>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</si>
  <si>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</si>
  <si>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</si>
  <si>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</si>
  <si>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</si>
  <si>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</si>
  <si>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</si>
  <si>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</si>
  <si>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</si>
  <si>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</si>
  <si>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</si>
  <si>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</si>
  <si>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</si>
  <si>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</si>
  <si>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</si>
  <si>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</si>
  <si>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</si>
  <si>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</si>
  <si>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</si>
  <si>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</si>
  <si>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</si>
  <si>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</si>
  <si>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</si>
  <si>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</si>
  <si>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</si>
  <si>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</si>
  <si>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</si>
  <si>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</si>
  <si>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</si>
  <si>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</si>
  <si>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</si>
  <si>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</si>
  <si>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</si>
  <si>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</si>
  <si>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</si>
  <si>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</si>
  <si>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</si>
  <si>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</si>
  <si>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</si>
  <si>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</si>
  <si>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</si>
  <si>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</si>
  <si>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</si>
  <si>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</si>
  <si>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</si>
  <si>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</si>
  <si>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</si>
  <si>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</si>
  <si>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</si>
  <si>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</si>
  <si>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</si>
  <si>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</si>
  <si>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</si>
  <si>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</si>
  <si>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</si>
  <si>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</si>
  <si>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</si>
  <si>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</si>
  <si>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</si>
  <si>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</si>
  <si>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</si>
  <si>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</si>
  <si>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</si>
  <si>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</si>
  <si>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</si>
  <si>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</si>
  <si>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</si>
  <si>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</si>
  <si>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</si>
  <si>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</si>
  <si>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</si>
  <si>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</si>
  <si>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</si>
  <si>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</si>
  <si>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</si>
  <si>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</si>
  <si>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</si>
  <si>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</si>
  <si>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</si>
  <si>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</si>
  <si>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</si>
  <si>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</si>
  <si>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</si>
  <si>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</si>
  <si>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</si>
  <si>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</si>
  <si>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</si>
  <si>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</si>
  <si>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</si>
  <si>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</si>
  <si>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</si>
  <si>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</si>
  <si>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</si>
  <si>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</si>
  <si>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</si>
  <si>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</si>
  <si>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</si>
  <si>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</si>
  <si>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</si>
  <si>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</si>
  <si>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</si>
  <si>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</si>
  <si>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</si>
  <si>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</si>
  <si>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</si>
  <si>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</si>
  <si>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</si>
  <si>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</si>
  <si>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</si>
  <si>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</si>
  <si>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</si>
  <si>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</si>
  <si>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</si>
  <si>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</si>
  <si>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</si>
  <si>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</si>
  <si>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</si>
  <si>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</si>
  <si>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</si>
  <si>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</si>
  <si>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</si>
  <si>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</si>
  <si>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</si>
  <si>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</si>
  <si>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</si>
  <si>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</si>
  <si>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</si>
  <si>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</si>
  <si>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</si>
  <si>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</si>
  <si>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</si>
  <si>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</si>
  <si>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</si>
  <si>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</si>
  <si>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</si>
  <si>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</si>
  <si>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</si>
  <si>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</si>
  <si>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</si>
  <si>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</si>
  <si>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</si>
  <si>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</si>
  <si>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</si>
  <si>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</si>
  <si>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</si>
  <si>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</si>
  <si>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</si>
  <si>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</si>
  <si>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</si>
  <si>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</si>
  <si>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</si>
  <si>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</si>
  <si>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</si>
  <si>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</si>
  <si>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</si>
  <si>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</si>
  <si>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</si>
  <si>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</si>
  <si>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</si>
  <si>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</si>
  <si>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</si>
  <si>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</si>
  <si>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</si>
  <si>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</si>
  <si>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</si>
  <si>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</si>
  <si>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</si>
  <si>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</si>
  <si>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</si>
  <si>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</si>
  <si>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</si>
  <si>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</si>
  <si>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</si>
  <si>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</si>
  <si>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</si>
  <si>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</si>
  <si>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</si>
  <si>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</si>
  <si>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</si>
  <si>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</si>
  <si>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</si>
  <si>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</si>
  <si>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</si>
  <si>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</si>
  <si>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</si>
  <si>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</si>
  <si>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</si>
  <si>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</si>
  <si>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</si>
  <si>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</si>
  <si>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</si>
  <si>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</si>
  <si>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</si>
  <si>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</si>
  <si>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</si>
  <si>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</si>
  <si>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</si>
  <si>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</si>
  <si>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</si>
  <si>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</si>
  <si>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</si>
  <si>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</si>
  <si>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</si>
  <si>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</si>
  <si>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</si>
  <si>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</si>
  <si>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</si>
  <si>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</si>
  <si>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</si>
  <si>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</si>
  <si>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</si>
  <si>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</si>
  <si>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</si>
  <si>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</si>
  <si>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</si>
  <si>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</si>
  <si>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</si>
  <si>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</si>
  <si>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</si>
  <si>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</si>
  <si>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</si>
  <si>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</si>
  <si>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</si>
  <si>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</si>
  <si>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</si>
  <si>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</si>
  <si>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</si>
  <si>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</si>
  <si>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</si>
  <si>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</si>
  <si>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</si>
  <si>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</si>
  <si>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</si>
  <si>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</si>
  <si>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</si>
  <si>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</si>
  <si>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</si>
  <si>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</si>
  <si>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</si>
  <si>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</si>
  <si>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</si>
  <si>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</si>
  <si>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</si>
  <si>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</si>
  <si>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</si>
  <si>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</si>
  <si>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</si>
  <si>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</si>
  <si>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</si>
  <si>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</si>
  <si>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</si>
  <si>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</si>
  <si>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</si>
  <si>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</si>
  <si>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</si>
  <si>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</si>
  <si>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</si>
  <si>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</si>
  <si>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</si>
  <si>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</si>
  <si>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</si>
  <si>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</si>
  <si>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</si>
  <si>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</si>
  <si>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</si>
  <si>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</si>
  <si>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</si>
  <si>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</si>
  <si>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</si>
  <si>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</si>
  <si>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</si>
  <si>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</si>
  <si>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</si>
  <si>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</si>
  <si>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</si>
  <si>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</si>
  <si>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</si>
  <si>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</si>
  <si>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</si>
  <si>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</si>
  <si>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</si>
  <si>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</si>
  <si>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</si>
  <si>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</si>
  <si>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</si>
  <si>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</si>
  <si>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</si>
  <si>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</si>
  <si>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</si>
  <si>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</si>
  <si>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</si>
  <si>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</si>
  <si>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</si>
  <si>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</si>
  <si>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</si>
  <si>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</si>
  <si>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</si>
  <si>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</si>
  <si>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</si>
  <si>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</si>
  <si>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</si>
  <si>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</si>
  <si>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</si>
  <si>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</si>
  <si>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</si>
  <si>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</si>
  <si>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</si>
  <si>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</si>
  <si>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</si>
  <si>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</si>
  <si>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</si>
  <si>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</si>
  <si>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</si>
  <si>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</si>
  <si>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</si>
  <si>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</si>
  <si>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</si>
  <si>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</si>
  <si>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</si>
  <si>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</si>
  <si>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</si>
  <si>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</si>
  <si>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</si>
  <si>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</si>
  <si>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</si>
  <si>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</si>
  <si>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</si>
  <si>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</si>
  <si>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</si>
  <si>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</si>
  <si>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</si>
  <si>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</si>
  <si>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</si>
  <si>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</si>
  <si>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</si>
  <si>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</si>
  <si>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</si>
  <si>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</si>
  <si>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</si>
  <si>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</si>
  <si>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</si>
  <si>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</si>
  <si>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</si>
  <si>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</si>
  <si>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</si>
  <si>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</si>
  <si>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</si>
  <si>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</si>
  <si>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</si>
  <si>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</si>
  <si>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</si>
  <si>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</si>
  <si>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</si>
  <si>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</si>
  <si>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</si>
  <si>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</si>
  <si>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</si>
  <si>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</si>
  <si>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</si>
  <si>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</si>
  <si>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</si>
  <si>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</si>
  <si>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</si>
  <si>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</si>
  <si>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</si>
  <si>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</si>
  <si>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</si>
  <si>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</si>
  <si>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</si>
  <si>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</si>
  <si>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</si>
  <si>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</si>
  <si>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</si>
  <si>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</si>
  <si>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</si>
  <si>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</si>
  <si>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</si>
  <si>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</si>
  <si>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</si>
  <si>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</si>
  <si>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</si>
  <si>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</si>
  <si>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</si>
  <si>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</si>
  <si>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</si>
  <si>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</si>
  <si>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</si>
  <si>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</si>
  <si>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</si>
  <si>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</si>
  <si>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</si>
  <si>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</si>
  <si>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</si>
  <si>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</si>
  <si>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</si>
  <si>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</si>
  <si>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</si>
  <si>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</si>
  <si>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</si>
  <si>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</si>
  <si>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</si>
  <si>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</si>
  <si>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</si>
  <si>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</si>
  <si>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</si>
  <si>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</si>
  <si>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</si>
  <si>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</si>
  <si>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</si>
  <si>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</si>
  <si>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</si>
  <si>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</si>
  <si>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</si>
  <si>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</si>
  <si>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</si>
  <si>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</si>
  <si>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</si>
  <si>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</si>
  <si>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</si>
  <si>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</si>
  <si>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</si>
  <si>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</si>
  <si>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</si>
  <si>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</si>
  <si>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</si>
  <si>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</si>
  <si>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</si>
  <si>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</si>
  <si>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</si>
  <si>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</si>
  <si>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</si>
  <si>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</si>
  <si>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</si>
  <si>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</si>
  <si>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</si>
  <si>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</si>
  <si>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</si>
  <si>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</si>
  <si>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</si>
  <si>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</si>
  <si>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</si>
  <si>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</si>
  <si>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</si>
  <si>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</si>
  <si>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</si>
  <si>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</si>
  <si>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</si>
  <si>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</si>
  <si>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</si>
  <si>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</si>
  <si>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</si>
  <si>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</si>
  <si>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</si>
  <si>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</si>
  <si>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</si>
  <si>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</si>
  <si>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</si>
  <si>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</si>
  <si>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</si>
  <si>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</si>
  <si>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</si>
  <si>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</si>
  <si>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</si>
  <si>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</si>
  <si>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</si>
  <si>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</si>
  <si>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</si>
  <si>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</si>
  <si>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</si>
  <si>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</si>
  <si>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</si>
  <si>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</si>
  <si>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</si>
  <si>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</si>
  <si>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</si>
  <si>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</si>
  <si>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</si>
  <si>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</si>
  <si>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</si>
  <si>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</si>
  <si>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</si>
  <si>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</si>
  <si>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</si>
  <si>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</si>
  <si>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</si>
  <si>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</si>
  <si>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</si>
  <si>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</si>
  <si>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</si>
  <si>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</si>
  <si>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</si>
  <si>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</si>
  <si>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</si>
  <si>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</si>
  <si>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</si>
  <si>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</si>
  <si>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</si>
  <si>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</si>
  <si>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</si>
  <si>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</si>
  <si>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</si>
  <si>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</si>
  <si>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</si>
  <si>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</si>
  <si>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</si>
  <si>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</si>
  <si>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</si>
  <si>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</si>
  <si>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</si>
  <si>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</si>
  <si>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</si>
  <si>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</si>
  <si>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</si>
  <si>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</si>
  <si>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</si>
  <si>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</si>
  <si>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</si>
  <si>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</si>
  <si>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</si>
  <si>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</si>
  <si>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</si>
  <si>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</si>
  <si>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</si>
  <si>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</si>
  <si>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</si>
  <si>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</si>
  <si>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</si>
  <si>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</si>
  <si>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</si>
  <si>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</si>
  <si>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</si>
  <si>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</si>
  <si>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</si>
  <si>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</si>
  <si>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</si>
  <si>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</si>
  <si>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</si>
  <si>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</si>
  <si>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</si>
  <si>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</si>
  <si>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</si>
  <si>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</si>
  <si>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</si>
  <si>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</si>
  <si>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</si>
  <si>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</si>
  <si>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</si>
  <si>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</si>
  <si>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</si>
  <si>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</si>
  <si>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</si>
  <si>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</si>
  <si>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</si>
  <si>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</si>
  <si>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</si>
  <si>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</si>
  <si>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</si>
  <si>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</si>
  <si>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</si>
  <si>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</si>
  <si>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</si>
  <si>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</si>
  <si>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</si>
  <si>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</si>
  <si>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</si>
  <si>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</si>
  <si>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</si>
  <si>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</si>
  <si>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</si>
  <si>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</si>
  <si>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</si>
  <si>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</si>
  <si>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</si>
  <si>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</si>
  <si>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</si>
  <si>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</si>
  <si>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</si>
  <si>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</si>
  <si>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</si>
  <si>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</si>
  <si>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</si>
  <si>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</si>
  <si>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</si>
  <si>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</si>
  <si>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</si>
  <si>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</si>
  <si>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</si>
  <si>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</si>
  <si>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</si>
  <si>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</si>
  <si>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</si>
  <si>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</si>
  <si>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</si>
  <si>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</si>
  <si>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</si>
  <si>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</si>
  <si>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</si>
  <si>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</si>
  <si>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</si>
  <si>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</si>
  <si>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</si>
  <si>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</si>
  <si>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</si>
  <si>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</si>
  <si>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</si>
  <si>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</si>
  <si>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</si>
  <si>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</si>
  <si>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</si>
  <si>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</si>
  <si>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</si>
  <si>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</si>
  <si>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</si>
  <si>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</si>
  <si>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</si>
  <si>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</si>
  <si>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</si>
  <si>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</si>
  <si>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</si>
  <si>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</si>
  <si>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</si>
  <si>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</si>
  <si>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</si>
  <si>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</si>
  <si>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</si>
  <si>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</si>
  <si>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</si>
  <si>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</si>
  <si>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</si>
  <si>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</si>
  <si>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</si>
  <si>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</si>
  <si>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</si>
  <si>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</si>
  <si>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</si>
  <si>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</si>
  <si>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</si>
  <si>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</si>
  <si>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</si>
  <si>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</si>
  <si>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</si>
  <si>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</si>
  <si>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</si>
  <si>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</si>
  <si>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</si>
  <si>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</si>
  <si>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</si>
  <si>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</si>
  <si>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</si>
  <si>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</si>
  <si>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</si>
  <si>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</si>
  <si>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</si>
  <si>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</si>
  <si>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</si>
  <si>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</si>
  <si>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</si>
  <si>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</si>
  <si>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</si>
  <si>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</si>
  <si>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</si>
  <si>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</si>
  <si>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</si>
  <si>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</si>
  <si>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</si>
  <si>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</si>
  <si>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</si>
  <si>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</si>
  <si>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</si>
  <si>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</si>
  <si>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</si>
  <si>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</si>
  <si>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</si>
  <si>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</si>
  <si>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</si>
  <si>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</si>
  <si>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</si>
  <si>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</si>
  <si>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</si>
  <si>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</si>
  <si>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</si>
  <si>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</si>
  <si>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</si>
  <si>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</si>
  <si>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</si>
  <si>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</si>
  <si>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</si>
  <si>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</si>
  <si>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</si>
  <si>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</si>
  <si>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</si>
  <si>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</si>
  <si>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</si>
  <si>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</si>
  <si>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</si>
  <si>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</si>
  <si>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</si>
  <si>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</si>
  <si>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</si>
  <si>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</si>
  <si>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</si>
  <si>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</si>
  <si>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</si>
  <si>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</si>
  <si>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</si>
  <si>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</si>
  <si>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</si>
  <si>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</si>
  <si>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</si>
  <si>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</si>
  <si>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</si>
  <si>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</si>
  <si>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</si>
  <si>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</si>
  <si>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</si>
  <si>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</si>
  <si>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</si>
  <si>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</si>
  <si>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</si>
  <si>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</si>
  <si>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</si>
  <si>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</si>
  <si>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</si>
  <si>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</si>
  <si>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</si>
  <si>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</si>
  <si>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</si>
  <si>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</si>
  <si>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</si>
  <si>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</si>
  <si>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</si>
  <si>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</si>
  <si>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</si>
  <si>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</si>
  <si>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</si>
  <si>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</si>
  <si>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</si>
  <si>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</si>
  <si>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</si>
  <si>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</si>
  <si>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</si>
  <si>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</si>
  <si>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</si>
  <si>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</si>
  <si>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</si>
  <si>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</si>
  <si>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</si>
  <si>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</si>
  <si>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</si>
  <si>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</si>
  <si>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</si>
  <si>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</si>
  <si>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</si>
  <si>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</si>
  <si>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</si>
  <si>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</si>
  <si>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</si>
  <si>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</si>
  <si>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</si>
  <si>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</si>
  <si>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</si>
  <si>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</si>
  <si>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</si>
  <si>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</si>
  <si>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</si>
  <si>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</si>
  <si>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</si>
  <si>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</si>
  <si>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</si>
  <si>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</si>
  <si>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</si>
  <si>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</si>
  <si>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</si>
  <si>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</si>
  <si>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</si>
  <si>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</si>
  <si>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</si>
  <si>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</si>
  <si>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</si>
  <si>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</si>
  <si>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</si>
  <si>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</si>
  <si>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</si>
  <si>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</si>
  <si>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</si>
  <si>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</si>
  <si>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</si>
  <si>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</si>
  <si>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</si>
  <si>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</si>
  <si>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</si>
  <si>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</si>
  <si>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</si>
  <si>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</si>
  <si>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</si>
  <si>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</si>
  <si>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</si>
  <si>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</si>
  <si>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</si>
  <si>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</si>
  <si>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</si>
  <si>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</si>
  <si>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</si>
  <si>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</si>
  <si>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</si>
  <si>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</si>
  <si>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</si>
  <si>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</si>
  <si>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</si>
  <si>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</si>
  <si>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</si>
  <si>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</si>
  <si>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</si>
  <si>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</si>
  <si>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</si>
  <si>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</si>
  <si>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</si>
  <si>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</si>
  <si>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</si>
  <si>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</si>
  <si>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</si>
  <si>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</si>
  <si>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</si>
  <si>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</si>
  <si>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</si>
  <si>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</si>
  <si>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</si>
  <si>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</si>
  <si>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</si>
  <si>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</si>
  <si>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</si>
  <si>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</si>
  <si>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</si>
  <si>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</si>
  <si>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</si>
  <si>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</si>
  <si>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</si>
  <si>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</si>
  <si>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</si>
  <si>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</si>
  <si>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</si>
  <si>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</si>
  <si>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</si>
  <si>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</si>
  <si>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</si>
  <si>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</si>
  <si>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</si>
  <si>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</si>
  <si>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</si>
  <si>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</si>
  <si>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</si>
  <si>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</si>
  <si>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</si>
  <si>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</si>
  <si>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</si>
  <si>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</si>
  <si>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</si>
  <si>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</si>
  <si>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</si>
  <si>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</si>
  <si>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</si>
  <si>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</si>
  <si>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</si>
  <si>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</si>
  <si>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</si>
  <si>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</si>
  <si>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</si>
  <si>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</si>
  <si>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</si>
  <si>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</si>
  <si>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</si>
  <si>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</si>
  <si>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</si>
  <si>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</si>
  <si>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</si>
  <si>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</si>
  <si>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</si>
  <si>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</si>
  <si>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</si>
  <si>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</si>
  <si>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</si>
  <si>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</si>
  <si>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</si>
  <si>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</si>
  <si>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</si>
  <si>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</si>
  <si>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</si>
  <si>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</si>
  <si>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</si>
  <si>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</si>
  <si>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</si>
  <si>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</si>
  <si>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</si>
  <si>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</si>
  <si>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</si>
  <si>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</si>
  <si>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</si>
  <si>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</si>
  <si>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</si>
  <si>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</si>
  <si>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</si>
  <si>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</si>
  <si>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</si>
  <si>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</si>
  <si>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</si>
  <si>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</si>
  <si>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</si>
  <si>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</si>
  <si>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</si>
  <si>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</si>
  <si>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</si>
  <si>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</si>
  <si>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</si>
  <si>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</si>
  <si>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</si>
  <si>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</si>
  <si>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</si>
  <si>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</si>
  <si>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</si>
  <si>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</si>
  <si>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</si>
  <si>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</si>
  <si>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</si>
  <si>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</si>
  <si>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</si>
  <si>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</si>
  <si>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</si>
  <si>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</si>
  <si>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</si>
  <si>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</si>
  <si>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</si>
  <si>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</si>
  <si>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</si>
  <si>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</si>
  <si>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</si>
  <si>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</si>
  <si>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</si>
  <si>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</si>
  <si>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</si>
  <si>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</si>
  <si>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</si>
  <si>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</si>
  <si>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</si>
  <si>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</si>
  <si>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</si>
  <si>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</si>
  <si>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</si>
  <si>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</si>
  <si>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</si>
  <si>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</si>
  <si>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</si>
  <si>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</si>
  <si>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</si>
  <si>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</si>
  <si>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</si>
  <si>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</si>
  <si>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</si>
  <si>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</si>
  <si>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</si>
  <si>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</si>
  <si>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</si>
  <si>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</si>
  <si>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</si>
  <si>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</si>
  <si>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</si>
  <si>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</si>
  <si>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</si>
  <si>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</si>
  <si>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</si>
  <si>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</si>
  <si>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</si>
  <si>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</si>
  <si>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</si>
  <si>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</si>
  <si>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</si>
  <si>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</si>
  <si>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</si>
  <si>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</si>
  <si>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</si>
  <si>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</si>
  <si>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</si>
  <si>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</si>
  <si>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</si>
  <si>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</si>
  <si>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</si>
  <si>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</si>
  <si>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</si>
  <si>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</si>
  <si>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</si>
  <si>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</si>
  <si>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</si>
  <si>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</si>
  <si>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</si>
  <si>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</si>
  <si>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</si>
  <si>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</si>
  <si>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</si>
  <si>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</si>
  <si>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</si>
  <si>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</si>
  <si>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</si>
  <si>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</si>
  <si>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</si>
  <si>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</si>
  <si>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</si>
  <si>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</si>
  <si>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</si>
  <si>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</si>
  <si>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</si>
  <si>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</si>
  <si>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</si>
  <si>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</si>
  <si>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</si>
  <si>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</si>
  <si>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</si>
  <si>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</si>
  <si>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</si>
  <si>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</si>
  <si>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</si>
  <si>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</si>
  <si>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</si>
  <si>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</si>
  <si>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</si>
  <si>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</si>
  <si>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</si>
  <si>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</si>
  <si>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</si>
  <si>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</si>
  <si>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</si>
  <si>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</si>
  <si>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</si>
  <si>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</si>
  <si>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</si>
  <si>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</si>
  <si>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</si>
  <si>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</si>
  <si>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</si>
  <si>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</si>
  <si>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</si>
  <si>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</si>
  <si>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</si>
  <si>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</si>
  <si>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</si>
  <si>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</si>
  <si>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</si>
  <si>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</si>
  <si>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</si>
  <si>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</si>
  <si>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</si>
  <si>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</si>
  <si>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</si>
  <si>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</si>
  <si>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</si>
  <si>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</si>
  <si>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</si>
  <si>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</si>
  <si>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</si>
  <si>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</si>
  <si>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</si>
  <si>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</si>
  <si>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</si>
  <si>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</si>
  <si>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</si>
  <si>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</si>
  <si>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</si>
  <si>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</si>
  <si>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</si>
  <si>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</si>
  <si>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</si>
  <si>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</si>
  <si>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</si>
  <si>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</si>
  <si>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</si>
  <si>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</si>
  <si>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</si>
  <si>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</si>
  <si>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</si>
  <si>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</si>
  <si>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</si>
  <si>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</si>
  <si>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</si>
  <si>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</si>
  <si>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</si>
  <si>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</si>
  <si>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</si>
  <si>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</si>
  <si>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</si>
  <si>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</si>
  <si>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</si>
  <si>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</si>
  <si>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</si>
  <si>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</si>
  <si>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</si>
  <si>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</si>
  <si>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</si>
  <si>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</si>
  <si>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</si>
  <si>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</si>
  <si>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</si>
  <si>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</si>
  <si>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</si>
  <si>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</si>
  <si>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</si>
  <si>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</si>
  <si>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</si>
  <si>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</si>
  <si>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</si>
  <si>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</si>
  <si>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</si>
  <si>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</si>
  <si>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</si>
  <si>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</si>
  <si>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</si>
  <si>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</si>
  <si>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</si>
  <si>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</si>
  <si>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</si>
  <si>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</si>
  <si>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</si>
  <si>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</si>
  <si>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</si>
  <si>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</si>
  <si>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</si>
  <si>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</si>
  <si>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</si>
  <si>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</si>
  <si>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</si>
  <si>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</si>
  <si>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</si>
  <si>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</si>
  <si>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</si>
  <si>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</si>
  <si>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</si>
  <si>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</si>
  <si>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</si>
  <si>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</si>
  <si>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</si>
  <si>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</si>
  <si>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</si>
  <si>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</si>
  <si>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</si>
  <si>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</si>
  <si>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</si>
  <si>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</si>
  <si>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</si>
  <si>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</si>
  <si>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</si>
  <si>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</si>
  <si>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</si>
  <si>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</si>
  <si>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</si>
  <si>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</si>
  <si>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</si>
  <si>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</si>
  <si>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</si>
  <si>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</si>
  <si>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</si>
  <si>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</si>
  <si>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</si>
  <si>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</si>
  <si>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</si>
  <si>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</si>
  <si>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</si>
  <si>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</si>
  <si>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</si>
  <si>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</si>
  <si>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</si>
  <si>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</si>
  <si>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</si>
  <si>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</si>
  <si>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</si>
  <si>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</si>
  <si>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</si>
  <si>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</si>
  <si>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</si>
  <si>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</si>
  <si>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</si>
  <si>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</si>
  <si>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</si>
  <si>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</si>
  <si>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</si>
  <si>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</si>
  <si>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</si>
  <si>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</si>
  <si>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</si>
  <si>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</si>
  <si>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</si>
  <si>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</si>
  <si>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</si>
  <si>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</si>
  <si>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</si>
  <si>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</si>
  <si>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</si>
  <si>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</si>
  <si>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</si>
  <si>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</si>
  <si>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</si>
  <si>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</si>
  <si>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</si>
  <si>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</si>
  <si>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</si>
  <si>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</si>
  <si>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</si>
  <si>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</si>
  <si>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</si>
  <si>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</si>
  <si>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</si>
  <si>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</si>
  <si>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</si>
  <si>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</si>
  <si>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</si>
  <si>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</si>
  <si>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</si>
  <si>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</si>
  <si>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</si>
  <si>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</si>
  <si>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</si>
  <si>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</si>
  <si>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</si>
  <si>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</si>
  <si>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</si>
  <si>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</si>
  <si>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</si>
  <si>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</si>
  <si>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</si>
  <si>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</si>
  <si>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</si>
  <si>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</si>
  <si>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</si>
  <si>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</si>
  <si>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</si>
  <si>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</si>
  <si>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</si>
  <si>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</si>
  <si>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</si>
  <si>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</si>
  <si>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</si>
  <si>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</si>
  <si>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</si>
  <si>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</si>
  <si>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</si>
  <si>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</si>
  <si>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</si>
  <si>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</si>
  <si>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</si>
  <si>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</si>
  <si>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</si>
  <si>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</si>
  <si>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</si>
  <si>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</si>
  <si>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</si>
  <si>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</si>
  <si>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</si>
  <si>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</si>
  <si>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</si>
  <si>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</si>
  <si>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</si>
  <si>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</si>
  <si>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</si>
  <si>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</si>
  <si>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</si>
  <si>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</si>
  <si>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</si>
  <si>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</si>
  <si>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</si>
  <si>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</si>
  <si>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</si>
  <si>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</si>
  <si>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</si>
  <si>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</si>
  <si>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</si>
  <si>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</si>
  <si>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</si>
  <si>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</si>
  <si>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</si>
  <si>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</si>
  <si>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</si>
  <si>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</si>
  <si>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</si>
  <si>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</si>
  <si>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</si>
  <si>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</si>
  <si>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</si>
  <si>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</si>
  <si>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</si>
  <si>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</si>
  <si>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</si>
  <si>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</si>
  <si>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</si>
  <si>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</si>
  <si>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</si>
  <si>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</si>
  <si>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</si>
  <si>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</si>
  <si>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</si>
  <si>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</si>
  <si>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</si>
  <si>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</si>
  <si>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</si>
  <si>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</si>
  <si>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</si>
  <si>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</si>
  <si>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</si>
  <si>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</si>
  <si>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</si>
  <si>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</si>
  <si>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</si>
  <si>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</si>
  <si>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</si>
  <si>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</si>
  <si>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</si>
  <si>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</si>
  <si>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</si>
  <si>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</si>
  <si>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</si>
  <si>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</si>
  <si>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</si>
  <si>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</si>
  <si>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</si>
  <si>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</si>
  <si>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</si>
  <si>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</si>
  <si>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</si>
  <si>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</si>
  <si>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</si>
  <si>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</si>
  <si>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</si>
  <si>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</si>
  <si>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</si>
  <si>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</si>
  <si>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</si>
  <si>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</si>
  <si>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</si>
  <si>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</si>
  <si>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</si>
  <si>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</si>
  <si>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</si>
  <si>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</si>
  <si>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</si>
  <si>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</si>
  <si>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</si>
  <si>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</si>
  <si>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</si>
  <si>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</si>
  <si>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</si>
  <si>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</si>
  <si>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</si>
  <si>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</si>
  <si>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</si>
  <si>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</si>
  <si>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</si>
  <si>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</si>
  <si>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</si>
  <si>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</si>
  <si>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</si>
  <si>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</si>
  <si>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</si>
  <si>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</si>
  <si>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</si>
  <si>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</si>
  <si>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</si>
  <si>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</si>
  <si>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</si>
  <si>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</si>
  <si>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</si>
  <si>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</si>
  <si>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</si>
  <si>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</si>
  <si>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</si>
  <si>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</si>
  <si>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</si>
  <si>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</si>
  <si>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</si>
  <si>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</si>
  <si>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</si>
  <si>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</si>
  <si>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</si>
  <si>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</si>
  <si>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</si>
  <si>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</si>
  <si>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</si>
  <si>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</si>
  <si>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</si>
  <si>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</si>
  <si>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</si>
  <si>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</si>
  <si>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</si>
  <si>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</si>
  <si>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</si>
  <si>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</si>
  <si>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</si>
  <si>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</si>
  <si>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</si>
  <si>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</si>
  <si>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</si>
  <si>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</si>
  <si>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</si>
  <si>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</si>
  <si>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</si>
  <si>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</si>
  <si>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</si>
  <si>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</si>
  <si>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</si>
  <si>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</si>
  <si>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</si>
  <si>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</si>
  <si>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</si>
  <si>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</si>
  <si>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</si>
  <si>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</si>
  <si>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</si>
  <si>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</si>
  <si>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</si>
  <si>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</si>
  <si>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</si>
  <si>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</si>
  <si>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</si>
  <si>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</si>
  <si>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</si>
  <si>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</si>
  <si>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</si>
  <si>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</si>
  <si>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</si>
  <si>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</si>
  <si>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</si>
  <si>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</si>
  <si>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</si>
  <si>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</si>
  <si>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</si>
  <si>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</si>
  <si>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</si>
  <si>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</si>
  <si>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</si>
  <si>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</si>
  <si>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</si>
  <si>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</si>
  <si>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</si>
  <si>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</si>
  <si>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</si>
  <si>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</si>
  <si>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</si>
  <si>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</si>
  <si>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</si>
  <si>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</si>
  <si>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</si>
  <si>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</si>
  <si>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</si>
  <si>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</si>
  <si>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</si>
  <si>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</si>
  <si>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</si>
  <si>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</si>
  <si>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</si>
  <si>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</si>
  <si>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</si>
  <si>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</si>
  <si>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</si>
  <si>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</si>
  <si>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</si>
  <si>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</si>
  <si>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</si>
  <si>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</si>
  <si>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</si>
  <si>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</si>
  <si>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</si>
  <si>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</si>
  <si>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</si>
  <si>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</si>
  <si>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</si>
  <si>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</si>
  <si>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</si>
  <si>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</si>
  <si>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</si>
  <si>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</si>
  <si>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</si>
  <si>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</si>
  <si>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</si>
  <si>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</si>
  <si>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</si>
  <si>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</si>
  <si>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</si>
  <si>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</si>
  <si>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</si>
  <si>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</si>
  <si>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</si>
  <si>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</si>
  <si>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</si>
  <si>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</si>
  <si>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</si>
  <si>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</si>
  <si>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</si>
  <si>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</si>
  <si>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</si>
  <si>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</si>
  <si>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</si>
  <si>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</si>
  <si>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</si>
  <si>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</si>
  <si>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</si>
  <si>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</si>
  <si>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</si>
  <si>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</si>
  <si>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</si>
  <si>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</si>
  <si>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</si>
  <si>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</si>
  <si>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</si>
  <si>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</si>
  <si>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</si>
  <si>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</si>
  <si>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</si>
  <si>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</si>
  <si>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</si>
  <si>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</si>
  <si>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</si>
  <si>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</si>
  <si>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</si>
  <si>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</si>
  <si>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</si>
  <si>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</si>
  <si>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</si>
  <si>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</si>
  <si>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</si>
  <si>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</si>
  <si>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</si>
  <si>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</si>
  <si>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</si>
  <si>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</si>
  <si>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</si>
  <si>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</si>
  <si>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</si>
  <si>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</si>
  <si>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</si>
  <si>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</si>
  <si>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</si>
  <si>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</si>
  <si>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</si>
  <si>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</si>
  <si>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</si>
  <si>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</si>
  <si>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</si>
  <si>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</si>
  <si>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</si>
  <si>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</si>
  <si>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</si>
  <si>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</si>
  <si>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</si>
  <si>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</si>
  <si>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</si>
  <si>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</si>
  <si>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</si>
  <si>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</si>
  <si>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</si>
  <si>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</si>
  <si>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</si>
  <si>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</si>
  <si>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</si>
  <si>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</si>
  <si>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</si>
  <si>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</si>
  <si>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</si>
  <si>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</si>
  <si>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</si>
  <si>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</si>
  <si>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</si>
  <si>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</si>
  <si>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</si>
  <si>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</si>
  <si>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</si>
  <si>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</si>
  <si>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</si>
  <si>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</si>
  <si>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</si>
  <si>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</si>
  <si>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</si>
  <si>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</si>
  <si>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</si>
  <si>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</si>
  <si>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</si>
  <si>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</si>
  <si>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</si>
  <si>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</si>
  <si>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</si>
  <si>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</si>
  <si>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</si>
  <si>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</si>
  <si>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</si>
  <si>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</si>
  <si>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</si>
  <si>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</si>
  <si>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</si>
  <si>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</si>
  <si>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</si>
  <si>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</si>
  <si>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</si>
  <si>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</si>
  <si>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</si>
  <si>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</si>
  <si>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</si>
  <si>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</si>
  <si>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</si>
  <si>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</si>
  <si>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</si>
  <si>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</si>
  <si>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</si>
  <si>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</si>
  <si>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</si>
  <si>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</si>
  <si>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</si>
  <si>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</si>
  <si>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</si>
  <si>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</si>
  <si>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</si>
  <si>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</si>
  <si>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</si>
  <si>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</si>
  <si>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</si>
  <si>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</si>
  <si>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</si>
  <si>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</si>
  <si>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</si>
  <si>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</si>
  <si>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</si>
  <si>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</si>
  <si>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</si>
  <si>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</si>
  <si>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</si>
  <si>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</si>
  <si>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</si>
  <si>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</si>
  <si>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</si>
  <si>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</si>
  <si>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</si>
  <si>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</si>
  <si>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</si>
  <si>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</si>
  <si>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</si>
  <si>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</si>
  <si>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</si>
  <si>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</si>
  <si>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</si>
  <si>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</si>
  <si>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</si>
  <si>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</si>
  <si>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</si>
  <si>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</si>
  <si>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</si>
  <si>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</si>
  <si>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</si>
  <si>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</si>
  <si>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</si>
  <si>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</si>
  <si>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</si>
  <si>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</si>
  <si>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</si>
  <si>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</si>
  <si>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</si>
  <si>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</si>
  <si>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</si>
  <si>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</si>
  <si>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</si>
  <si>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</si>
  <si>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</si>
  <si>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</si>
  <si>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</si>
  <si>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</si>
  <si>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</si>
  <si>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</si>
  <si>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</si>
  <si>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</si>
  <si>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</si>
  <si>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</si>
  <si>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</si>
  <si>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</si>
  <si>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</si>
  <si>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</si>
  <si>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</si>
  <si>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</si>
  <si>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</si>
  <si>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</si>
  <si>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</si>
  <si>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</si>
  <si>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</si>
  <si>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</si>
  <si>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</si>
  <si>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</si>
  <si>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</si>
  <si>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</si>
  <si>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</si>
  <si>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</si>
  <si>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</si>
  <si>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</si>
  <si>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</si>
  <si>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</si>
  <si>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</si>
  <si>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</si>
  <si>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</si>
  <si>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</si>
  <si>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</si>
  <si>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</si>
  <si>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</si>
  <si>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</si>
  <si>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</si>
  <si>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</si>
  <si>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</si>
  <si>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</si>
  <si>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</si>
  <si>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</si>
  <si>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</si>
  <si>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</si>
  <si>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</si>
  <si>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</si>
  <si>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</si>
  <si>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</si>
  <si>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</si>
  <si>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</si>
  <si>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</si>
  <si>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</si>
  <si>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</si>
  <si>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</si>
  <si>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</si>
  <si>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</si>
  <si>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</si>
  <si>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</si>
  <si>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</si>
  <si>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</si>
  <si>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</si>
  <si>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</si>
  <si>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</si>
  <si>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</si>
  <si>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</si>
  <si>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</si>
  <si>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</si>
  <si>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</si>
  <si>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</si>
  <si>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</si>
  <si>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</si>
  <si>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</si>
  <si>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</si>
  <si>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</si>
  <si>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</si>
  <si>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</si>
  <si>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</si>
  <si>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</si>
  <si>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</si>
  <si>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</si>
  <si>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</si>
  <si>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</si>
  <si>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</si>
  <si>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</si>
  <si>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</si>
  <si>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</si>
  <si>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</si>
  <si>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</si>
  <si>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</si>
  <si>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</si>
  <si>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</si>
  <si>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</si>
  <si>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</si>
  <si>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</si>
  <si>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</si>
  <si>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</si>
  <si>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</si>
  <si>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</si>
  <si>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</si>
  <si>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</si>
  <si>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</si>
  <si>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</si>
  <si>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</si>
  <si>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</si>
  <si>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</si>
  <si>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</si>
  <si>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</si>
  <si>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</si>
  <si>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</si>
  <si>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</si>
  <si>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</si>
  <si>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</si>
  <si>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</si>
  <si>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</si>
  <si>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</si>
  <si>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</si>
  <si>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</si>
  <si>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</si>
  <si>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</si>
  <si>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</si>
  <si>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</si>
  <si>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</si>
  <si>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</si>
  <si>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</si>
  <si>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</si>
  <si>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</si>
  <si>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</si>
  <si>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</si>
  <si>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</si>
  <si>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</si>
  <si>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</si>
  <si>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</si>
  <si>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</si>
  <si>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</si>
  <si>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</si>
  <si>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</si>
  <si>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</si>
  <si>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</si>
  <si>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</si>
  <si>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</si>
  <si>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</si>
  <si>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</si>
  <si>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</si>
  <si>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</si>
  <si>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</si>
  <si>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</si>
  <si>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</si>
  <si>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</si>
  <si>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</si>
  <si>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</si>
  <si>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</si>
  <si>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</si>
  <si>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</si>
  <si>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</si>
  <si>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</si>
  <si>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</si>
  <si>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</si>
  <si>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</si>
  <si>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</si>
  <si>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</si>
  <si>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</si>
  <si>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</si>
  <si>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</si>
  <si>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</si>
  <si>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</si>
  <si>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</si>
  <si>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</si>
  <si>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</si>
  <si>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</si>
  <si>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</si>
  <si>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</si>
  <si>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</si>
  <si>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</si>
  <si>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</si>
  <si>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</si>
  <si>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</si>
  <si>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</si>
  <si>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</si>
  <si>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</si>
  <si>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</si>
  <si>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</si>
  <si>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</si>
  <si>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</si>
  <si>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</si>
  <si>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</si>
  <si>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</si>
  <si>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</si>
  <si>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</si>
  <si>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</si>
  <si>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</si>
  <si>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</si>
  <si>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</si>
  <si>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</si>
  <si>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</si>
  <si>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</si>
  <si>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</si>
  <si>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</si>
  <si>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</si>
  <si>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</si>
  <si>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</si>
  <si>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</si>
  <si>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</si>
  <si>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</si>
  <si>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</si>
  <si>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</si>
  <si>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</si>
  <si>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</si>
  <si>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</si>
  <si>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</si>
  <si>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</si>
  <si>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</si>
  <si>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</si>
  <si>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</si>
  <si>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</si>
  <si>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</si>
  <si>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</si>
  <si>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</si>
  <si>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</si>
  <si>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</si>
  <si>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</si>
  <si>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</si>
  <si>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</si>
  <si>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</si>
  <si>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</si>
  <si>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</si>
  <si>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</si>
  <si>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</si>
  <si>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</si>
  <si>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</si>
  <si>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</si>
  <si>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</si>
  <si>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</si>
  <si>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</si>
  <si>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</si>
  <si>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</si>
  <si>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</si>
  <si>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</si>
  <si>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</si>
  <si>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</si>
  <si>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</si>
  <si>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</si>
  <si>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</si>
  <si>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</si>
  <si>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</si>
  <si>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</si>
  <si>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</si>
  <si>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</si>
  <si>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</si>
  <si>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</si>
  <si>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</si>
  <si>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</si>
  <si>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</si>
  <si>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</si>
  <si>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</si>
  <si>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</si>
  <si>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</si>
  <si>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</si>
  <si>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</si>
  <si>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</si>
  <si>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</si>
  <si>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</si>
  <si>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</si>
  <si>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</si>
  <si>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</si>
  <si>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</si>
  <si>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</si>
  <si>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</si>
  <si>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</si>
  <si>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</si>
  <si>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</si>
  <si>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</si>
  <si>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</si>
  <si>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</si>
  <si>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</si>
  <si>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</si>
  <si>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</si>
  <si>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</si>
  <si>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</si>
  <si>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</si>
  <si>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</si>
  <si>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</si>
  <si>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</si>
  <si>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</si>
  <si>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</si>
  <si>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</si>
  <si>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</si>
  <si>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</si>
  <si>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</si>
  <si>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</si>
  <si>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</si>
  <si>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</si>
  <si>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</si>
  <si>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</si>
  <si>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</si>
  <si>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</si>
  <si>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</si>
  <si>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</si>
  <si>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</si>
  <si>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</si>
  <si>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</si>
  <si>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</si>
  <si>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</si>
  <si>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</si>
  <si>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</si>
  <si>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</si>
  <si>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</si>
  <si>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</si>
  <si>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</si>
  <si>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</si>
  <si>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</si>
  <si>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</si>
  <si>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</si>
  <si>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</si>
  <si>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</si>
  <si>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</si>
  <si>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</si>
  <si>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</si>
  <si>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</si>
  <si>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</si>
  <si>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</si>
  <si>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</si>
  <si>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</si>
  <si>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</si>
  <si>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</si>
  <si>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</si>
  <si>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</si>
  <si>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</si>
  <si>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</si>
  <si>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</si>
  <si>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</si>
  <si>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</si>
  <si>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</si>
  <si>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</si>
  <si>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</si>
  <si>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</si>
  <si>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</si>
  <si>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</si>
  <si>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</si>
  <si>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</si>
  <si>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</si>
  <si>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</si>
  <si>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</si>
  <si>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</si>
  <si>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</si>
  <si>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</si>
  <si>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</si>
  <si>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</si>
  <si>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</si>
  <si>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</si>
  <si>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</si>
  <si>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</si>
  <si>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</si>
  <si>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</si>
  <si>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</si>
  <si>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</si>
  <si>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</si>
  <si>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</si>
  <si>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</si>
  <si>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</si>
  <si>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</si>
  <si>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</si>
  <si>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</si>
  <si>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</si>
  <si>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</si>
  <si>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</si>
  <si>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</si>
  <si>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</si>
  <si>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</si>
  <si>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</si>
  <si>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</si>
  <si>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</si>
  <si>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</si>
  <si>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</si>
  <si>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</si>
  <si>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</si>
  <si>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</si>
  <si>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</si>
  <si>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</si>
  <si>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</si>
  <si>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</si>
  <si>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</si>
  <si>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</si>
  <si>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</si>
  <si>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</si>
  <si>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</si>
  <si>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</si>
  <si>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</si>
  <si>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</si>
  <si>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</si>
  <si>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</si>
  <si>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</si>
  <si>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</si>
  <si>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</si>
  <si>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</si>
  <si>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</si>
  <si>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</si>
  <si>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</si>
  <si>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</si>
  <si>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</si>
  <si>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</si>
  <si>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</si>
  <si>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</si>
  <si>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</si>
  <si>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</si>
  <si>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</si>
  <si>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</si>
  <si>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</si>
  <si>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</si>
  <si>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</si>
  <si>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</si>
  <si>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</si>
  <si>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</si>
  <si>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</si>
  <si>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</si>
  <si>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</si>
  <si>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</si>
  <si>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</si>
  <si>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</si>
  <si>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</si>
  <si>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</si>
  <si>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</si>
  <si>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</si>
  <si>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</si>
  <si>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</si>
  <si>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</si>
  <si>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</si>
  <si>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</si>
  <si>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</si>
  <si>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</si>
  <si>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</si>
  <si>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</si>
  <si>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</si>
  <si>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</si>
  <si>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</si>
  <si>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</si>
  <si>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</si>
  <si>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</si>
  <si>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</si>
  <si>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</si>
  <si>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</si>
  <si>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</si>
  <si>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</si>
  <si>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</si>
  <si>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</si>
  <si>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</si>
  <si>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</si>
  <si>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</si>
  <si>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</si>
  <si>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</si>
  <si>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</si>
  <si>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</si>
  <si>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</si>
  <si>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</si>
  <si>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</si>
  <si>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</si>
  <si>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</si>
  <si>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</si>
  <si>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</si>
  <si>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</si>
  <si>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</si>
  <si>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</si>
  <si>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</si>
  <si>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</si>
  <si>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</si>
  <si>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</si>
  <si>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</si>
  <si>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</si>
  <si>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</si>
  <si>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</si>
  <si>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</si>
  <si>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</si>
  <si>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</si>
  <si>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</si>
  <si>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</si>
  <si>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</si>
  <si>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</si>
  <si>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</si>
  <si>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</si>
  <si>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</si>
  <si>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</si>
  <si>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</si>
  <si>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</si>
  <si>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</si>
  <si>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</si>
  <si>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</si>
  <si>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</si>
  <si>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</si>
  <si>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</si>
  <si>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</si>
  <si>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</si>
  <si>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</si>
  <si>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</si>
  <si>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</si>
  <si>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</si>
  <si>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</si>
  <si>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</si>
  <si>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</si>
  <si>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</si>
  <si>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</si>
  <si>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</si>
  <si>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</si>
  <si>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</si>
  <si>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</si>
  <si>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</si>
  <si>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</si>
  <si>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</si>
  <si>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</si>
  <si>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</si>
  <si>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</si>
  <si>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</si>
  <si>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</si>
  <si>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</si>
  <si>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</si>
  <si>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</si>
  <si>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</si>
  <si>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</si>
  <si>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</si>
  <si>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</si>
  <si>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</si>
  <si>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</si>
  <si>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</si>
  <si>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</si>
  <si>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</si>
  <si>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</si>
  <si>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</si>
  <si>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</si>
  <si>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</si>
  <si>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</si>
  <si>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</si>
  <si>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</si>
  <si>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</si>
  <si>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</si>
  <si>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</si>
  <si>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</si>
  <si>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</si>
  <si>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</si>
  <si>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</si>
  <si>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</si>
  <si>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</si>
  <si>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</si>
  <si>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</si>
  <si>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</si>
  <si>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</si>
  <si>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</si>
  <si>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</si>
  <si>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</si>
  <si>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</si>
  <si>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</si>
  <si>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</si>
  <si>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</si>
  <si>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</si>
  <si>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</si>
  <si>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</si>
  <si>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</si>
  <si>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</si>
  <si>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</si>
  <si>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</si>
  <si>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</si>
  <si>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</si>
  <si>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</si>
  <si>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</si>
  <si>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</si>
  <si>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</si>
  <si>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</si>
  <si>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</si>
  <si>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</si>
  <si>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</si>
  <si>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</si>
  <si>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</si>
  <si>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</si>
  <si>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</si>
  <si>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</si>
  <si>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</si>
  <si>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</si>
  <si>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</si>
  <si>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</si>
  <si>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</si>
  <si>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</si>
  <si>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</si>
  <si>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</si>
  <si>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</si>
  <si>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</si>
  <si>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</si>
  <si>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</si>
  <si>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</si>
  <si>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</si>
  <si>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</si>
  <si>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</si>
  <si>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</si>
  <si>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</si>
  <si>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</si>
  <si>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</si>
  <si>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</si>
  <si>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</si>
  <si>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</si>
  <si>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</si>
  <si>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</si>
  <si>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</si>
  <si>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</si>
  <si>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</si>
  <si>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</si>
  <si>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</si>
  <si>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</si>
  <si>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</si>
  <si>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</si>
  <si>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</si>
  <si>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</si>
  <si>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</si>
  <si>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</si>
  <si>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</si>
  <si>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</si>
  <si>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</si>
  <si>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</si>
  <si>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</si>
  <si>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</si>
  <si>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</si>
  <si>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</si>
  <si>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</si>
  <si>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</si>
  <si>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</si>
  <si>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</si>
  <si>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</si>
  <si>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</si>
  <si>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</si>
  <si>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</si>
  <si>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</si>
  <si>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</si>
  <si>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</si>
  <si>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</si>
  <si>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</si>
  <si>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</si>
  <si>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</si>
  <si>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</si>
  <si>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</si>
  <si>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</si>
  <si>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</si>
  <si>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</si>
  <si>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</si>
  <si>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</si>
  <si>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</si>
  <si>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</si>
  <si>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</si>
  <si>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</si>
  <si>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</si>
  <si>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</si>
  <si>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</si>
  <si>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</si>
  <si>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</si>
  <si>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</si>
  <si>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</si>
  <si>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</si>
  <si>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</si>
  <si>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</si>
  <si>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</si>
  <si>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</si>
  <si>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</si>
  <si>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</si>
  <si>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</si>
  <si>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</si>
  <si>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</si>
  <si>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</si>
  <si>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</si>
  <si>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</si>
  <si>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</si>
  <si>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</si>
  <si>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</si>
  <si>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</si>
  <si>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</si>
  <si>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</si>
  <si>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</si>
  <si>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</si>
  <si>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</si>
  <si>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</si>
  <si>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</si>
  <si>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</si>
  <si>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</si>
  <si>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</si>
  <si>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</si>
  <si>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</si>
  <si>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</si>
  <si>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</si>
  <si>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</si>
  <si>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</si>
  <si>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</si>
  <si>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</si>
  <si>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</si>
  <si>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</si>
  <si>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</si>
  <si>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</si>
  <si>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</si>
  <si>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</si>
  <si>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</si>
  <si>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</si>
  <si>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</si>
  <si>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</si>
  <si>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</si>
  <si>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</si>
  <si>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</si>
  <si>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</si>
  <si>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</si>
  <si>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</si>
  <si>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</si>
  <si>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</si>
  <si>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</si>
  <si>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</si>
  <si>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</si>
  <si>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</si>
  <si>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</si>
  <si>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</si>
  <si>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</si>
  <si>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</si>
  <si>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</si>
  <si>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</si>
  <si>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</si>
  <si>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</si>
  <si>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</si>
  <si>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</si>
  <si>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</si>
  <si>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</si>
  <si>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</si>
  <si>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</si>
  <si>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</si>
  <si>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</si>
  <si>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</si>
  <si>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</si>
  <si>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</si>
  <si>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</si>
  <si>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</si>
  <si>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</si>
  <si>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</si>
  <si>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</si>
  <si>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</si>
  <si>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</si>
  <si>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</si>
  <si>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</si>
  <si>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</si>
  <si>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</si>
  <si>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</si>
  <si>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</si>
  <si>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</si>
  <si>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</si>
  <si>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</si>
  <si>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</si>
  <si>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</si>
  <si>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</si>
  <si>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</si>
  <si>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</si>
  <si>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</si>
  <si>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</si>
  <si>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</si>
  <si>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</si>
  <si>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</si>
  <si>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</si>
  <si>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</si>
  <si>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</si>
  <si>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</si>
  <si>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</si>
  <si>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</si>
  <si>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</si>
  <si>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</si>
  <si>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</si>
  <si>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</si>
  <si>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</si>
  <si>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</si>
  <si>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</si>
  <si>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</si>
  <si>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</si>
  <si>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</si>
  <si>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</si>
  <si>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</si>
  <si>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</si>
  <si>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</si>
  <si>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</si>
  <si>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</si>
  <si>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</si>
  <si>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</si>
  <si>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</si>
  <si>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</si>
  <si>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</si>
  <si>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</si>
  <si>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</si>
  <si>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</si>
  <si>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</si>
  <si>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</si>
  <si>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</si>
  <si>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</si>
  <si>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</si>
  <si>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</si>
  <si>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</si>
  <si>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</si>
  <si>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</si>
  <si>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</si>
  <si>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</si>
  <si>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</si>
  <si>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</si>
  <si>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</si>
  <si>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</si>
  <si>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</si>
  <si>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</si>
  <si>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</si>
  <si>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</si>
  <si>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</si>
  <si>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</si>
  <si>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</si>
  <si>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</si>
  <si>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</si>
  <si>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</si>
  <si>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</si>
  <si>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</si>
  <si>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</si>
  <si>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</si>
  <si>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</si>
  <si>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</si>
  <si>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</si>
  <si>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</si>
  <si>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</si>
  <si>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</si>
  <si>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</si>
  <si>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</si>
  <si>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</si>
  <si>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</si>
  <si>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</si>
  <si>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</si>
  <si>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</si>
  <si>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</si>
  <si>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</si>
  <si>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</si>
  <si>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</si>
  <si>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</si>
  <si>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</si>
  <si>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</si>
  <si>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</si>
  <si>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</si>
  <si>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</si>
  <si>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</si>
  <si>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</si>
  <si>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</si>
  <si>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</si>
  <si>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</si>
  <si>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</si>
  <si>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</si>
  <si>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</si>
  <si>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</si>
  <si>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</si>
  <si>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</si>
  <si>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</si>
  <si>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</si>
  <si>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</si>
  <si>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</si>
  <si>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</si>
  <si>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</si>
  <si>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</si>
  <si>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</si>
  <si>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</si>
  <si>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</si>
  <si>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</si>
  <si>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</si>
  <si>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</si>
  <si>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</si>
  <si>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</si>
  <si>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</si>
  <si>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</si>
  <si>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</si>
  <si>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</si>
  <si>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</si>
  <si>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</si>
  <si>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</si>
  <si>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</si>
  <si>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</si>
  <si>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</si>
  <si>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</si>
  <si>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</si>
  <si>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</si>
  <si>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</si>
  <si>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</si>
  <si>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</si>
  <si>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</si>
  <si>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</si>
  <si>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</si>
  <si>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</si>
  <si>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</si>
  <si>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</si>
  <si>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</si>
  <si>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</si>
  <si>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</si>
  <si>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</si>
  <si>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</si>
  <si>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</si>
  <si>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</si>
  <si>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</si>
  <si>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</si>
  <si>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</si>
  <si>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</si>
  <si>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</si>
  <si>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</si>
  <si>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</si>
  <si>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</si>
  <si>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</si>
  <si>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</si>
  <si>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</si>
  <si>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</si>
  <si>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</si>
  <si>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</si>
  <si>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</si>
  <si>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</si>
  <si>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</si>
  <si>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</si>
  <si>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</si>
  <si>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</si>
  <si>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</si>
  <si>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</si>
  <si>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</si>
  <si>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</si>
  <si>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</si>
  <si>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</si>
  <si>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</si>
  <si>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</si>
  <si>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</si>
  <si>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</si>
  <si>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</si>
  <si>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</si>
  <si>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</si>
  <si>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</si>
  <si>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</si>
  <si>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</si>
  <si>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</si>
  <si>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</si>
  <si>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</si>
  <si>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</si>
  <si>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</si>
  <si>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</si>
  <si>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</si>
  <si>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</si>
  <si>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</si>
  <si>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</si>
  <si>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</si>
  <si>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</si>
  <si>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</si>
  <si>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</si>
  <si>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</si>
  <si>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</si>
  <si>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</si>
  <si>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</si>
  <si>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</si>
  <si>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</si>
  <si>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</si>
  <si>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</si>
  <si>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</si>
  <si>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</si>
  <si>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</si>
  <si>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</si>
  <si>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</si>
  <si>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</si>
  <si>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</si>
  <si>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</si>
  <si>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</si>
  <si>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</si>
  <si>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</si>
  <si>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</si>
  <si>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</si>
  <si>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</si>
  <si>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</si>
  <si>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</si>
  <si>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</si>
  <si>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</si>
  <si>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</si>
  <si>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</si>
  <si>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</si>
  <si>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</si>
  <si>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</si>
  <si>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</si>
  <si>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</si>
  <si>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</si>
  <si>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</si>
  <si>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</si>
  <si>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</si>
  <si>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</si>
  <si>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</si>
  <si>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</si>
  <si>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</si>
  <si>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</si>
  <si>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</si>
  <si>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</si>
  <si>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</si>
  <si>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</si>
  <si>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</si>
  <si>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</si>
  <si>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</si>
  <si>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</si>
  <si>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</si>
  <si>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</si>
  <si>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</si>
  <si>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</si>
  <si>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</si>
  <si>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</si>
  <si>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</si>
  <si>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</si>
  <si>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</si>
  <si>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</si>
  <si>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</si>
  <si>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</si>
  <si>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</si>
  <si>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</si>
  <si>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</si>
  <si>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</si>
  <si>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</si>
  <si>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</si>
  <si>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</si>
  <si>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</si>
  <si>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</si>
  <si>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</si>
  <si>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</si>
  <si>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</si>
  <si>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</si>
  <si>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</si>
  <si>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</si>
  <si>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</si>
  <si>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</si>
  <si>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</si>
  <si>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</si>
  <si>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</si>
  <si>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</si>
  <si>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</si>
  <si>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</si>
  <si>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</si>
  <si>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</si>
  <si>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</si>
  <si>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</si>
  <si>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</si>
  <si>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</si>
  <si>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</si>
  <si>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</si>
  <si>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</si>
  <si>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</si>
  <si>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</si>
  <si>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</si>
  <si>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</si>
  <si>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</si>
  <si>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</si>
  <si>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</si>
  <si>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</si>
  <si>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</si>
  <si>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</si>
  <si>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</si>
  <si>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</si>
  <si>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</si>
  <si>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</si>
  <si>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</si>
  <si>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</si>
  <si>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</si>
  <si>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</si>
  <si>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</si>
  <si>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</si>
  <si>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</si>
  <si>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</si>
  <si>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</si>
  <si>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</si>
  <si>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</si>
  <si>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</si>
  <si>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</si>
  <si>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</si>
  <si>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</si>
  <si>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</si>
  <si>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</si>
  <si>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</si>
  <si>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</si>
  <si>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</si>
  <si>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</si>
  <si>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</si>
  <si>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</si>
  <si>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</si>
  <si>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</si>
  <si>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</si>
  <si>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</si>
  <si>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</si>
  <si>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</si>
  <si>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</si>
  <si>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</si>
  <si>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</si>
  <si>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</si>
  <si>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</si>
  <si>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</si>
  <si>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</si>
  <si>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</si>
  <si>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</si>
  <si>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</si>
  <si>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</si>
  <si>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</si>
  <si>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</si>
  <si>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</si>
  <si>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</si>
  <si>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</si>
  <si>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</si>
  <si>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</si>
  <si>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</si>
  <si>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</si>
  <si>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</si>
  <si>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</si>
  <si>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</si>
  <si>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</si>
  <si>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</si>
  <si>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</si>
  <si>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</si>
  <si>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</si>
  <si>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</si>
  <si>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</si>
  <si>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</si>
  <si>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</si>
  <si>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</si>
  <si>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</si>
  <si>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</si>
  <si>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</si>
  <si>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</si>
  <si>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</si>
  <si>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</si>
  <si>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</si>
  <si>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</si>
  <si>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</si>
  <si>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</si>
  <si>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</si>
  <si>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</si>
  <si>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</si>
  <si>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</si>
  <si>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</si>
  <si>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</si>
  <si>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</si>
  <si>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</si>
  <si>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</si>
  <si>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</si>
  <si>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</si>
  <si>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</si>
  <si>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</si>
  <si>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</si>
  <si>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</si>
  <si>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</si>
  <si>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</si>
  <si>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</si>
  <si>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</si>
  <si>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</si>
  <si>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</si>
  <si>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</si>
  <si>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</si>
  <si>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</si>
  <si>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</si>
  <si>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</si>
  <si>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</si>
  <si>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</si>
  <si>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</si>
  <si>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</si>
  <si>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</si>
  <si>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</si>
  <si>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</si>
  <si>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</si>
  <si>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</si>
  <si>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</si>
  <si>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</si>
  <si>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</si>
  <si>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</si>
  <si>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</si>
  <si>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</si>
  <si>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</si>
  <si>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</si>
  <si>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</si>
  <si>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</si>
  <si>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</si>
  <si>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</si>
  <si>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</si>
  <si>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</si>
  <si>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</si>
  <si>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</si>
  <si>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</si>
  <si>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</si>
  <si>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</si>
  <si>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</si>
  <si>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</si>
  <si>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</si>
  <si>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</si>
  <si>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</si>
  <si>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</si>
  <si>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</si>
  <si>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</si>
  <si>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</si>
  <si>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</si>
  <si>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</si>
  <si>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</si>
  <si>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</si>
  <si>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</si>
  <si>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</si>
  <si>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</si>
  <si>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</si>
  <si>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</si>
  <si>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</si>
  <si>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</si>
  <si>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</si>
  <si>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</si>
  <si>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</si>
  <si>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</si>
  <si>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</si>
  <si>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</si>
  <si>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</si>
  <si>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</si>
  <si>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</si>
  <si>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</si>
  <si>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</si>
  <si>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</si>
  <si>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</si>
  <si>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</si>
  <si>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</si>
  <si>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</si>
  <si>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</si>
  <si>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</si>
  <si>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</si>
  <si>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</si>
  <si>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</si>
  <si>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</si>
  <si>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</si>
  <si>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</si>
  <si>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</si>
  <si>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</si>
  <si>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</si>
  <si>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</si>
  <si>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</si>
  <si>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</si>
  <si>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</si>
  <si>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</si>
  <si>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</si>
  <si>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</si>
  <si>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</si>
  <si>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</si>
  <si>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</si>
  <si>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</si>
  <si>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</si>
  <si>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</si>
  <si>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</si>
  <si>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</si>
  <si>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</si>
  <si>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</si>
  <si>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</si>
  <si>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</si>
  <si>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</si>
  <si>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</si>
  <si>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</si>
  <si>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</si>
  <si>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</si>
  <si>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</si>
  <si>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</si>
  <si>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</si>
  <si>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</si>
  <si>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</si>
  <si>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</si>
  <si>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</si>
  <si>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</si>
  <si>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</si>
  <si>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</si>
  <si>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</si>
  <si>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</si>
  <si>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</si>
  <si>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</si>
  <si>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</si>
  <si>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</si>
  <si>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</si>
  <si>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</si>
  <si>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</si>
  <si>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</si>
  <si>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</si>
  <si>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</si>
  <si>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</si>
  <si>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</si>
  <si>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</si>
  <si>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</si>
  <si>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</si>
  <si>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</si>
  <si>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</si>
  <si>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</si>
  <si>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</si>
  <si>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</si>
  <si>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</si>
  <si>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</si>
  <si>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</si>
  <si>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</si>
  <si>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</si>
  <si>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</si>
  <si>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</si>
  <si>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</si>
  <si>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</si>
  <si>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</si>
  <si>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</si>
  <si>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</si>
  <si>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</si>
  <si>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</si>
  <si>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</si>
  <si>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</si>
  <si>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</si>
  <si>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</si>
  <si>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</si>
  <si>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</si>
  <si>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</si>
  <si>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</si>
  <si>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</si>
  <si>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</si>
  <si>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</si>
  <si>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</si>
  <si>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</si>
  <si>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</si>
  <si>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</si>
  <si>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</si>
  <si>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</si>
  <si>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</si>
  <si>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</si>
  <si>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</si>
  <si>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</si>
  <si>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</si>
  <si>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</si>
  <si>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</si>
  <si>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</si>
  <si>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</si>
  <si>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</si>
  <si>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</si>
  <si>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</si>
  <si>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</si>
  <si>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</si>
  <si>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</si>
  <si>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</si>
  <si>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</si>
  <si>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</si>
  <si>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</si>
  <si>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</si>
  <si>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</si>
  <si>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</si>
  <si>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</si>
  <si>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</si>
  <si>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</si>
  <si>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</si>
  <si>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</si>
  <si>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</si>
  <si>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</si>
  <si>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</si>
  <si>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</si>
  <si>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</si>
  <si>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</si>
  <si>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</si>
  <si>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</si>
  <si>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</si>
  <si>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</si>
  <si>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</si>
  <si>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</si>
  <si>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</si>
  <si>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</si>
  <si>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</si>
  <si>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</si>
  <si>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</si>
  <si>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</si>
  <si>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</si>
  <si>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</si>
  <si>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</si>
  <si>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</si>
  <si>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</si>
  <si>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</si>
  <si>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</si>
  <si>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</si>
  <si>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</si>
  <si>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</si>
  <si>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</si>
  <si>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</si>
  <si>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</si>
  <si>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</si>
  <si>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</si>
  <si>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</si>
  <si>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</si>
  <si>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</si>
  <si>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</si>
  <si>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</si>
  <si>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</si>
  <si>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</si>
  <si>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</si>
  <si>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</si>
  <si>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</si>
  <si>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</si>
  <si>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</si>
  <si>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</si>
  <si>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</si>
  <si>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</si>
  <si>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</si>
  <si>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</si>
  <si>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</si>
  <si>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</si>
  <si>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</si>
  <si>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</si>
  <si>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</si>
  <si>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</si>
  <si>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</si>
  <si>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</si>
  <si>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</si>
  <si>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</si>
  <si>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</si>
  <si>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</si>
  <si>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</si>
  <si>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</si>
  <si>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</si>
  <si>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</si>
  <si>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</si>
  <si>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</si>
  <si>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</si>
  <si>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</si>
  <si>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</si>
  <si>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</si>
  <si>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</si>
  <si>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</si>
  <si>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</si>
  <si>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</si>
  <si>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</si>
  <si>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</si>
  <si>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</si>
  <si>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</si>
  <si>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</si>
  <si>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</si>
  <si>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</si>
  <si>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</si>
  <si>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</si>
  <si>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</si>
  <si>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</si>
  <si>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</si>
  <si>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</si>
  <si>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</si>
  <si>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</si>
  <si>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</si>
  <si>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</si>
  <si>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</si>
  <si>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</si>
  <si>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</si>
  <si>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</si>
  <si>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</si>
  <si>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</si>
  <si>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</si>
  <si>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</si>
  <si>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</si>
  <si>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</si>
  <si>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</si>
  <si>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</si>
  <si>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</si>
  <si>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</si>
  <si>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</si>
  <si>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</si>
  <si>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</si>
  <si>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</si>
  <si>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</si>
  <si>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</si>
  <si>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</si>
  <si>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</si>
  <si>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</si>
  <si>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</si>
  <si>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</si>
  <si>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</si>
  <si>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</si>
  <si>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</si>
  <si>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</si>
  <si>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</si>
  <si>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</si>
  <si>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</si>
  <si>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</si>
  <si>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</si>
  <si>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</si>
  <si>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</si>
  <si>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</si>
  <si>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</si>
  <si>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</si>
  <si>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</si>
  <si>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</si>
  <si>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</si>
  <si>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</si>
  <si>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</si>
  <si>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</si>
  <si>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</si>
  <si>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</si>
  <si>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</si>
  <si>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</si>
  <si>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</si>
  <si>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</si>
  <si>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</si>
  <si>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</si>
  <si>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</si>
  <si>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</si>
  <si>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</si>
  <si>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</si>
  <si>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</si>
  <si>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</si>
  <si>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</si>
  <si>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</si>
  <si>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</si>
  <si>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</si>
  <si>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</si>
  <si>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</si>
  <si>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</si>
  <si>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</si>
  <si>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</si>
  <si>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</si>
  <si>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</si>
  <si>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</si>
  <si>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</si>
  <si>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</si>
  <si>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</si>
  <si>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</si>
  <si>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</si>
  <si>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</si>
  <si>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</si>
  <si>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</si>
  <si>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</si>
  <si>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</si>
  <si>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</si>
  <si>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</si>
  <si>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</si>
  <si>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</si>
  <si>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</si>
  <si>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</si>
  <si>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</si>
  <si>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</si>
  <si>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</si>
  <si>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</si>
  <si>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</si>
  <si>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</si>
  <si>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</si>
  <si>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</si>
  <si>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</si>
  <si>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</si>
  <si>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</si>
  <si>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</si>
  <si>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</si>
  <si>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</si>
  <si>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</si>
  <si>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</si>
  <si>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</si>
  <si>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</si>
  <si>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</si>
  <si>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</si>
  <si>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</si>
  <si>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</si>
  <si>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</si>
  <si>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</si>
  <si>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</si>
  <si>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</si>
  <si>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</si>
  <si>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</si>
  <si>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</si>
  <si>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</si>
  <si>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</si>
  <si>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</si>
  <si>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</si>
  <si>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</si>
  <si>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</si>
  <si>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</si>
  <si>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</si>
  <si>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</si>
  <si>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</si>
  <si>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</si>
  <si>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</si>
  <si>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</si>
  <si>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</si>
  <si>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</si>
  <si>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</si>
  <si>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</si>
  <si>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</si>
  <si>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</si>
  <si>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</si>
  <si>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</si>
  <si>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</si>
  <si>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</si>
  <si>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</si>
  <si>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</si>
  <si>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</si>
  <si>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</si>
  <si>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</si>
  <si>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</si>
  <si>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</si>
  <si>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</si>
  <si>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</si>
  <si>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</si>
  <si>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</si>
  <si>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</si>
  <si>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</si>
  <si>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</si>
  <si>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</si>
  <si>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</si>
  <si>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</si>
  <si>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</si>
  <si>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</si>
  <si>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</si>
  <si>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</si>
  <si>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</si>
  <si>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</si>
  <si>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</si>
  <si>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</si>
  <si>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</si>
  <si>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</si>
  <si>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</si>
  <si>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</si>
  <si>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</si>
  <si>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</si>
  <si>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</si>
  <si>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</si>
  <si>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</si>
  <si>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</si>
  <si>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</si>
  <si>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</si>
  <si>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</si>
  <si>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</si>
  <si>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</si>
  <si>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</si>
  <si>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</si>
  <si>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</si>
  <si>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</si>
  <si>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</si>
  <si>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</si>
  <si>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</si>
  <si>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</si>
  <si>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</si>
  <si>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</si>
  <si>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</si>
  <si>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</si>
  <si>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</si>
  <si>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</si>
  <si>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</si>
  <si>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</si>
  <si>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</si>
  <si>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</si>
  <si>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</si>
  <si>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</si>
  <si>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</si>
  <si>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</si>
  <si>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</si>
  <si>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</si>
  <si>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</si>
  <si>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</si>
  <si>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</si>
  <si>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</si>
  <si>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</si>
  <si>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</si>
  <si>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</si>
  <si>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</si>
  <si>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</si>
  <si>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</si>
  <si>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</si>
  <si>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</si>
  <si>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</si>
  <si>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</si>
  <si>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</si>
  <si>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</si>
  <si>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</si>
  <si>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</si>
  <si>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</si>
  <si>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</si>
  <si>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</si>
  <si>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</si>
  <si>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</si>
  <si>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</si>
  <si>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</si>
  <si>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</si>
  <si>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</si>
  <si>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</si>
  <si>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</si>
  <si>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</si>
  <si>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</si>
  <si>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</si>
  <si>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</si>
  <si>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</si>
  <si>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</si>
  <si>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</si>
  <si>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</si>
  <si>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</si>
  <si>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</si>
  <si>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</si>
  <si>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</si>
  <si>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</si>
  <si>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</si>
  <si>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</si>
  <si>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</si>
  <si>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</si>
  <si>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</si>
  <si>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</si>
  <si>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</si>
  <si>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</si>
  <si>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</si>
  <si>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</si>
  <si>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</si>
  <si>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</si>
  <si>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</si>
  <si>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</si>
  <si>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</si>
  <si>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</si>
  <si>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</si>
  <si>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</si>
  <si>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</si>
  <si>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</si>
  <si>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</si>
  <si>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</si>
  <si>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</si>
  <si>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</si>
  <si>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</si>
  <si>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</si>
  <si>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</si>
  <si>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</si>
  <si>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</si>
  <si>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</si>
  <si>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</si>
  <si>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</si>
  <si>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</si>
  <si>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</si>
  <si>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</si>
  <si>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</si>
  <si>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</si>
  <si>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</si>
  <si>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</si>
  <si>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</si>
  <si>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</si>
  <si>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</si>
  <si>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</si>
  <si>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</si>
  <si>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</si>
  <si>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</si>
  <si>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</si>
  <si>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</si>
  <si>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</si>
  <si>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</si>
  <si>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</si>
  <si>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</si>
  <si>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</si>
  <si>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</si>
  <si>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</si>
  <si>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</si>
  <si>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</si>
  <si>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</si>
  <si>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</si>
  <si>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</si>
  <si>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</si>
  <si>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</si>
  <si>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</si>
  <si>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</si>
  <si>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</si>
  <si>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</si>
  <si>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</si>
  <si>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</si>
  <si>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</si>
  <si>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</si>
  <si>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</si>
  <si>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</si>
  <si>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</si>
  <si>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</si>
  <si>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</si>
  <si>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</si>
  <si>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</si>
  <si>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</si>
  <si>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</si>
  <si>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</si>
  <si>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</si>
  <si>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</si>
  <si>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</si>
  <si>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</si>
  <si>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</si>
  <si>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</si>
  <si>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</si>
  <si>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</si>
  <si>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</si>
  <si>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</si>
  <si>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</si>
  <si>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</si>
  <si>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</si>
  <si>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</si>
  <si>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</si>
  <si>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</si>
  <si>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</si>
  <si>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</si>
  <si>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</si>
  <si>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</si>
  <si>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</si>
  <si>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</si>
  <si>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</si>
  <si>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</si>
  <si>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</si>
  <si>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</si>
  <si>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</si>
  <si>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</si>
  <si>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</si>
  <si>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</si>
  <si>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</si>
  <si>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</si>
  <si>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</si>
  <si>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</si>
  <si>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</si>
  <si>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</si>
  <si>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</si>
  <si>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</si>
  <si>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</si>
  <si>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</si>
  <si>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</si>
  <si>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</si>
  <si>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</si>
  <si>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</si>
  <si>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</si>
  <si>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</si>
  <si>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</si>
  <si>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</si>
  <si>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</si>
  <si>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</si>
  <si>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</si>
  <si>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</si>
  <si>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</si>
  <si>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</si>
  <si>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</si>
  <si>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</si>
  <si>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</si>
  <si>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</si>
  <si>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</si>
  <si>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</si>
  <si>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</si>
  <si>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</si>
  <si>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</si>
  <si>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</si>
  <si>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</si>
  <si>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</si>
  <si>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</si>
  <si>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</si>
  <si>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</si>
  <si>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</si>
  <si>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</si>
  <si>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</si>
  <si>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</si>
  <si>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</si>
  <si>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</si>
  <si>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</si>
  <si>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</si>
  <si>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</si>
  <si>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</si>
  <si>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</si>
  <si>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</si>
  <si>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</si>
  <si>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</si>
  <si>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</si>
  <si>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</si>
  <si>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</si>
  <si>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</si>
  <si>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</si>
  <si>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</si>
  <si>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</si>
  <si>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</si>
  <si>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</si>
  <si>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</si>
  <si>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</si>
  <si>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</si>
  <si>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</si>
  <si>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</si>
  <si>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</si>
  <si>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</si>
  <si>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</si>
  <si>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</si>
  <si>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</si>
  <si>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</si>
  <si>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</si>
  <si>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</si>
  <si>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</si>
  <si>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</si>
  <si>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</si>
  <si>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</si>
  <si>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</si>
  <si>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</si>
  <si>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</si>
  <si>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</si>
  <si>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</si>
  <si>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</si>
  <si>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</si>
  <si>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</si>
  <si>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</si>
  <si>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</si>
  <si>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</si>
  <si>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</si>
  <si>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</si>
  <si>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</si>
  <si>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</si>
  <si>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</si>
  <si>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</si>
  <si>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</si>
  <si>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</si>
  <si>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</si>
  <si>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</si>
  <si>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</si>
  <si>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</si>
  <si>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</si>
  <si>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</si>
  <si>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</si>
  <si>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</si>
  <si>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</si>
  <si>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</si>
  <si>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</si>
  <si>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</si>
  <si>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</si>
  <si>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</si>
  <si>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</si>
  <si>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</si>
  <si>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</si>
  <si>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</si>
  <si>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</si>
  <si>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</si>
  <si>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</si>
  <si>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</si>
  <si>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</si>
  <si>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</si>
  <si>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</si>
  <si>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</si>
  <si>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</si>
  <si>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</si>
  <si>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</si>
  <si>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</si>
  <si>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</si>
  <si>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</si>
  <si>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</si>
  <si>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</si>
  <si>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</si>
  <si>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</si>
  <si>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</si>
  <si>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</si>
  <si>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</si>
  <si>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</si>
  <si>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</si>
  <si>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</si>
  <si>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</si>
  <si>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</si>
  <si>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</si>
  <si>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</si>
  <si>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</si>
  <si>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</si>
  <si>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</si>
  <si>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</si>
  <si>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</si>
  <si>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</si>
  <si>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</si>
  <si>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</si>
  <si>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</si>
  <si>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</si>
  <si>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</si>
  <si>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</si>
  <si>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</si>
  <si>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</si>
  <si>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</si>
  <si>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</si>
  <si>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</si>
  <si>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</si>
  <si>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</si>
  <si>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</si>
  <si>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</si>
  <si>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</si>
  <si>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</si>
  <si>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</si>
  <si>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</si>
  <si>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</si>
  <si>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</si>
  <si>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</si>
  <si>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</si>
  <si>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</si>
  <si>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</si>
  <si>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</si>
  <si>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</si>
  <si>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</si>
  <si>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</si>
  <si>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</si>
  <si>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</si>
  <si>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</si>
  <si>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</si>
  <si>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</si>
  <si>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</si>
  <si>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</si>
  <si>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</si>
  <si>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</si>
  <si>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</si>
  <si>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</si>
  <si>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</si>
  <si>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</si>
  <si>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</si>
  <si>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</si>
  <si>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</si>
  <si>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</si>
  <si>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</si>
  <si>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</si>
  <si>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</si>
  <si>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</si>
  <si>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</si>
  <si>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</si>
  <si>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</si>
  <si>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</si>
  <si>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</si>
  <si>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</si>
  <si>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</si>
  <si>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</si>
  <si>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</si>
  <si>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</si>
  <si>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</si>
  <si>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</si>
  <si>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</si>
  <si>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</si>
  <si>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</si>
  <si>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</si>
  <si>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</si>
  <si>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</si>
  <si>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</si>
  <si>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</si>
  <si>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</si>
  <si>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</si>
  <si>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</si>
  <si>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</si>
  <si>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</si>
  <si>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</si>
  <si>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</si>
  <si>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</si>
  <si>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</si>
  <si>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</si>
  <si>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</si>
  <si>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</si>
  <si>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</si>
  <si>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</si>
  <si>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</si>
  <si>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</si>
  <si>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</si>
  <si>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</si>
  <si>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</si>
  <si>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</si>
  <si>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</si>
  <si>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</si>
  <si>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</si>
  <si>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</si>
  <si>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</si>
  <si>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</si>
  <si>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</si>
  <si>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</si>
  <si>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</si>
  <si>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</si>
  <si>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</si>
  <si>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</si>
  <si>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</si>
  <si>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</si>
  <si>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</si>
  <si>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</si>
  <si>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</si>
  <si>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</si>
  <si>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</si>
  <si>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</si>
  <si>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</si>
  <si>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</si>
  <si>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</si>
  <si>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</si>
  <si>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</si>
  <si>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</si>
  <si>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</si>
  <si>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</si>
  <si>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</si>
  <si>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</si>
  <si>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</si>
  <si>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</si>
  <si>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</si>
  <si>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</si>
  <si>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</si>
  <si>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</si>
  <si>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</si>
  <si>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</si>
  <si>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</si>
  <si>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</si>
  <si>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</si>
  <si>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</si>
  <si>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</si>
  <si>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</si>
  <si>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</si>
  <si>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</si>
  <si>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</si>
  <si>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</si>
  <si>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</si>
  <si>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</si>
  <si>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</si>
  <si>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</si>
  <si>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</si>
  <si>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</si>
  <si>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</si>
  <si>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</si>
  <si>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</si>
  <si>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</si>
  <si>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</si>
  <si>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</si>
  <si>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</si>
  <si>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</si>
  <si>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</si>
  <si>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</si>
  <si>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</si>
  <si>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</si>
  <si>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</si>
  <si>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</si>
  <si>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</si>
  <si>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</si>
  <si>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</si>
  <si>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</si>
  <si>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</si>
  <si>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</si>
  <si>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</si>
  <si>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</si>
  <si>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</si>
  <si>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</si>
  <si>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</si>
  <si>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</si>
  <si>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</si>
  <si>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</si>
  <si>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</si>
  <si>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</si>
  <si>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</si>
  <si>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</si>
  <si>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</si>
  <si>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</si>
  <si>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</si>
  <si>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</si>
  <si>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</si>
  <si>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</si>
  <si>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</si>
  <si>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</si>
  <si>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</si>
  <si>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</si>
  <si>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</si>
  <si>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</si>
  <si>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</si>
  <si>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</si>
  <si>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</si>
  <si>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</si>
  <si>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</si>
  <si>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</si>
  <si>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</si>
  <si>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</si>
  <si>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</si>
  <si>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</si>
  <si>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</si>
  <si>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</si>
  <si>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</si>
  <si>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</si>
  <si>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</si>
  <si>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</si>
  <si>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</si>
  <si>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</si>
  <si>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</si>
  <si>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</si>
  <si>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</si>
  <si>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</si>
  <si>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</si>
  <si>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</si>
  <si>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</si>
  <si>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</si>
  <si>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</si>
  <si>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</si>
  <si>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</si>
  <si>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</si>
  <si>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</si>
  <si>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</si>
  <si>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</si>
  <si>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</si>
  <si>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</si>
  <si>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</si>
  <si>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</si>
  <si>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</si>
  <si>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</si>
  <si>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</si>
  <si>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</si>
  <si>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</si>
  <si>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</si>
  <si>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</si>
  <si>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</si>
  <si>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</si>
  <si>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</si>
  <si>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</si>
  <si>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</si>
  <si>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</si>
  <si>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</si>
  <si>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</si>
  <si>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</si>
  <si>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</si>
  <si>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</si>
  <si>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</si>
  <si>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</si>
  <si>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</si>
  <si>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</si>
  <si>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</si>
  <si>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</si>
  <si>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</si>
  <si>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</si>
  <si>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</si>
  <si>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</si>
  <si>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</si>
  <si>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</si>
  <si>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</si>
  <si>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</si>
  <si>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</si>
  <si>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</si>
  <si>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</si>
  <si>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</si>
  <si>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</si>
  <si>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</si>
  <si>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</si>
  <si>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</si>
  <si>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</si>
  <si>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</si>
  <si>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</si>
  <si>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</si>
  <si>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</si>
  <si>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</si>
  <si>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</si>
  <si>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</si>
  <si>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</si>
  <si>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</si>
  <si>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</si>
  <si>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</si>
  <si>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</si>
  <si>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</si>
  <si>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</si>
  <si>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</si>
  <si>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</si>
  <si>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</si>
  <si>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</si>
  <si>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</si>
  <si>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</si>
  <si>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</si>
  <si>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</si>
  <si>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</si>
  <si>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</si>
  <si>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</si>
  <si>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</si>
  <si>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</si>
  <si>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</si>
  <si>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</si>
  <si>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</si>
  <si>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</si>
  <si>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</si>
  <si>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</si>
  <si>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</si>
  <si>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</si>
  <si>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</si>
  <si>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</si>
  <si>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</si>
  <si>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</si>
  <si>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</si>
  <si>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</si>
  <si>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</si>
  <si>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</si>
  <si>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</si>
  <si>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</si>
  <si>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</si>
  <si>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</si>
  <si>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</si>
  <si>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</si>
  <si>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</si>
  <si>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</si>
  <si>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</si>
  <si>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</si>
  <si>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</si>
  <si>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</si>
  <si>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</si>
  <si>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</si>
  <si>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</si>
  <si>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</si>
  <si>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</si>
  <si>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</si>
  <si>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</si>
  <si>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</si>
  <si>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</si>
  <si>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</si>
  <si>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</si>
  <si>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</si>
  <si>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</si>
  <si>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</si>
  <si>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</si>
  <si>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</si>
  <si>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</si>
  <si>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</si>
  <si>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</si>
  <si>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</si>
  <si>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</si>
  <si>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</si>
  <si>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</si>
  <si>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</si>
  <si>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</si>
  <si>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</si>
  <si>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</si>
  <si>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</si>
  <si>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</si>
  <si>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</si>
  <si>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</si>
  <si>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</si>
  <si>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</si>
  <si>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</si>
  <si>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</si>
  <si>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</si>
  <si>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</si>
  <si>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</si>
  <si>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</si>
  <si>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</si>
  <si>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</si>
  <si>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</si>
  <si>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</si>
  <si>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</si>
  <si>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</si>
  <si>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</si>
  <si>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</si>
  <si>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</si>
  <si>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</si>
  <si>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</si>
  <si>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</si>
  <si>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</si>
  <si>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</si>
  <si>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</si>
  <si>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</si>
  <si>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</si>
  <si>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</si>
  <si>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</si>
  <si>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</si>
  <si>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</si>
  <si>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</si>
  <si>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</si>
  <si>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</si>
  <si>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</si>
  <si>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</si>
  <si>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</si>
  <si>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</si>
  <si>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</si>
  <si>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</si>
  <si>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</si>
  <si>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</si>
  <si>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</si>
  <si>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</si>
  <si>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</si>
  <si>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</si>
  <si>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</si>
  <si>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</si>
  <si>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</si>
  <si>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</si>
  <si>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</si>
  <si>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</si>
  <si>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</si>
  <si>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</si>
  <si>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</si>
  <si>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</si>
  <si>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</si>
  <si>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</si>
  <si>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</si>
  <si>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</si>
  <si>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</si>
  <si>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</si>
  <si>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</si>
  <si>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</si>
  <si>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</si>
  <si>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</si>
  <si>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</si>
  <si>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</si>
  <si>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</si>
  <si>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</si>
  <si>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</si>
  <si>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</si>
  <si>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</si>
  <si>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</si>
  <si>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</si>
  <si>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</si>
  <si>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</si>
  <si>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</si>
  <si>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</si>
  <si>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</si>
  <si>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</si>
  <si>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</si>
  <si>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</si>
  <si>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</si>
  <si>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</si>
  <si>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</si>
  <si>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</si>
  <si>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</si>
  <si>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</si>
  <si>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</si>
  <si>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</si>
  <si>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</si>
  <si>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</si>
  <si>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</si>
  <si>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</si>
  <si>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</si>
  <si>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</si>
  <si>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</si>
  <si>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</si>
  <si>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</si>
  <si>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</si>
  <si>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</si>
  <si>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</si>
  <si>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</si>
  <si>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</si>
  <si>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</si>
  <si>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</si>
  <si>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</si>
  <si>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</si>
  <si>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</si>
  <si>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</si>
  <si>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</si>
  <si>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</si>
  <si>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</si>
  <si>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</si>
  <si>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</si>
  <si>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</si>
  <si>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</si>
  <si>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</si>
  <si>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</si>
  <si>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</si>
  <si>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</si>
  <si>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</si>
  <si>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</si>
  <si>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</si>
  <si>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</si>
  <si>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</si>
  <si>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</si>
  <si>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</si>
  <si>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</si>
  <si>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</si>
  <si>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</si>
  <si>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</si>
  <si>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</si>
  <si>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</si>
  <si>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</si>
  <si>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</si>
  <si>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</si>
  <si>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</si>
  <si>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</si>
  <si>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</si>
  <si>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</si>
  <si>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</si>
  <si>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</si>
  <si>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</si>
  <si>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</si>
  <si>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</si>
  <si>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</si>
  <si>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</si>
  <si>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</si>
  <si>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</si>
  <si>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</si>
  <si>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</si>
  <si>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</si>
  <si>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</si>
  <si>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</si>
  <si>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</si>
  <si>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</si>
  <si>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</si>
  <si>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</si>
  <si>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</si>
  <si>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</si>
  <si>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</si>
  <si>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</si>
  <si>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</si>
  <si>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</si>
  <si>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</si>
  <si>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</si>
  <si>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</si>
  <si>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</si>
  <si>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</si>
  <si>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</si>
  <si>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</si>
  <si>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</si>
  <si>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</si>
  <si>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</si>
  <si>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</si>
  <si>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</si>
  <si>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</si>
  <si>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</si>
  <si>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</si>
  <si>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</si>
  <si>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</si>
  <si>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</si>
  <si>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</si>
  <si>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</si>
  <si>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</si>
  <si>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</si>
  <si>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</si>
  <si>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</si>
  <si>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</si>
  <si>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</si>
  <si>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</si>
  <si>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</si>
  <si>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</si>
  <si>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</si>
  <si>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</si>
  <si>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</si>
  <si>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</si>
  <si>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</si>
  <si>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</si>
  <si>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</si>
  <si>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</si>
  <si>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</si>
  <si>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</si>
  <si>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</si>
  <si>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</si>
  <si>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</si>
  <si>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</si>
  <si>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</si>
  <si>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</si>
  <si>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</si>
  <si>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</si>
  <si>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</si>
  <si>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</si>
  <si>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</si>
  <si>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</si>
  <si>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</si>
  <si>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</si>
  <si>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</si>
  <si>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</si>
  <si>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</si>
  <si>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</si>
  <si>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</si>
  <si>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</si>
  <si>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</si>
  <si>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</si>
  <si>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</si>
  <si>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</si>
  <si>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</si>
  <si>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</si>
  <si>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</si>
  <si>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</si>
  <si>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</si>
  <si>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</si>
  <si>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</si>
  <si>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</si>
  <si>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</si>
  <si>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</si>
  <si>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</si>
  <si>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</si>
  <si>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</si>
  <si>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</si>
  <si>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</si>
  <si>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</si>
  <si>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</si>
  <si>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</si>
  <si>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</si>
  <si>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</si>
  <si>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</si>
  <si>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</si>
  <si>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</si>
  <si>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</si>
  <si>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</si>
  <si>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</si>
  <si>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</si>
  <si>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</si>
  <si>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</si>
  <si>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</si>
  <si>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</si>
  <si>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</si>
  <si>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</si>
  <si>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</si>
  <si>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</si>
  <si>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</si>
  <si>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</si>
  <si>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</si>
  <si>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</si>
  <si>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</si>
  <si>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</si>
  <si>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</si>
  <si>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</si>
  <si>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</si>
  <si>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</si>
  <si>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</si>
  <si>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</si>
  <si>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</si>
  <si>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</si>
  <si>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</si>
  <si>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</si>
  <si>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</si>
  <si>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</si>
  <si>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</si>
  <si>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</si>
  <si>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</si>
  <si>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</si>
  <si>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</si>
  <si>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</si>
  <si>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</si>
  <si>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</si>
  <si>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</si>
  <si>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</si>
  <si>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</si>
  <si>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</si>
  <si>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</si>
  <si>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</si>
  <si>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</si>
  <si>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</si>
  <si>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</si>
  <si>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</si>
  <si>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</si>
  <si>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</si>
  <si>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</si>
  <si>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</si>
  <si>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</si>
  <si>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</si>
  <si>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</si>
  <si>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</si>
  <si>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</si>
  <si>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</si>
  <si>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</si>
  <si>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</si>
  <si>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</si>
  <si>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</si>
  <si>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</si>
  <si>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</si>
  <si>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</si>
  <si>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</si>
  <si>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</si>
  <si>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</si>
  <si>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</si>
  <si>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</si>
  <si>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</si>
  <si>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</si>
  <si>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</si>
  <si>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</si>
  <si>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</si>
  <si>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</si>
  <si>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</si>
  <si>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</si>
  <si>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</si>
  <si>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</si>
  <si>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</si>
  <si>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</si>
  <si>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</si>
  <si>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</si>
  <si>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</si>
  <si>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</si>
  <si>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</si>
  <si>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</si>
  <si>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</si>
  <si>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</si>
  <si>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</si>
  <si>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</si>
  <si>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</si>
  <si>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</si>
  <si>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</si>
  <si>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</si>
  <si>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</si>
  <si>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</si>
  <si>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</si>
  <si>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</si>
  <si>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</si>
  <si>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</si>
  <si>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</si>
  <si>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</si>
  <si>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</si>
  <si>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</si>
  <si>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</si>
  <si>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</si>
  <si>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</si>
  <si>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</si>
  <si>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</si>
  <si>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</si>
  <si>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</si>
  <si>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</si>
  <si>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</si>
  <si>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</si>
  <si>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</si>
  <si>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</si>
  <si>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</si>
  <si>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</si>
  <si>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</si>
  <si>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</si>
  <si>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</si>
  <si>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</si>
  <si>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</si>
  <si>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</si>
  <si>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</si>
  <si>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</si>
  <si>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</si>
  <si>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</si>
  <si>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</si>
  <si>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</si>
  <si>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</si>
  <si>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</si>
  <si>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</si>
  <si>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</si>
  <si>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</si>
  <si>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</si>
  <si>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</si>
  <si>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</si>
  <si>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</si>
  <si>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</si>
  <si>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</si>
  <si>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</si>
  <si>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</si>
  <si>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</si>
  <si>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</si>
  <si>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</si>
  <si>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</si>
  <si>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</si>
  <si>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</si>
  <si>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</si>
  <si>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</si>
  <si>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</si>
  <si>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</si>
  <si>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</si>
  <si>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</si>
  <si>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</si>
  <si>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</si>
  <si>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</si>
  <si>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</si>
  <si>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</si>
  <si>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</si>
  <si>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</si>
  <si>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</si>
  <si>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</si>
  <si>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</si>
  <si>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</si>
  <si>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</si>
  <si>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</si>
  <si>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</si>
  <si>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</si>
  <si>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</si>
  <si>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</si>
  <si>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</si>
  <si>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</si>
  <si>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</si>
  <si>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</si>
  <si>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</si>
  <si>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</si>
  <si>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</si>
  <si>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</si>
  <si>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</si>
  <si>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</si>
  <si>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</si>
  <si>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</si>
  <si>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</si>
  <si>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</si>
  <si>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</si>
  <si>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</si>
  <si>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</si>
  <si>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</si>
  <si>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</si>
  <si>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</si>
  <si>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</si>
  <si>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</si>
  <si>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</si>
  <si>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</si>
  <si>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</si>
  <si>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</si>
  <si>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</si>
  <si>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</si>
  <si>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</si>
  <si>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</si>
  <si>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</si>
  <si>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</si>
  <si>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</si>
  <si>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</si>
  <si>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</si>
  <si>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</si>
  <si>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</si>
  <si>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</si>
  <si>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</si>
  <si>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</si>
  <si>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</si>
  <si>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</si>
  <si>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</si>
  <si>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</si>
  <si>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</si>
  <si>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</si>
  <si>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</si>
  <si>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</si>
  <si>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</si>
  <si>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</si>
  <si>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</si>
  <si>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</si>
  <si>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</si>
  <si>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</si>
  <si>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</si>
  <si>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</si>
  <si>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</si>
  <si>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</si>
  <si>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</si>
  <si>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</si>
  <si>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</si>
  <si>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</si>
  <si>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</si>
  <si>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</si>
  <si>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</si>
  <si>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</si>
  <si>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</si>
  <si>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</si>
  <si>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</si>
  <si>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</si>
  <si>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</si>
  <si>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</si>
  <si>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</si>
  <si>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</si>
  <si>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</si>
  <si>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</si>
  <si>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</si>
  <si>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</si>
  <si>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</si>
  <si>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</si>
  <si>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</si>
  <si>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</si>
  <si>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</si>
  <si>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</si>
  <si>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</si>
  <si>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</si>
  <si>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</si>
  <si>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</si>
  <si>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</si>
  <si>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</si>
  <si>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</si>
  <si>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</si>
  <si>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</si>
  <si>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</si>
  <si>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</si>
  <si>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</si>
  <si>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</si>
  <si>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</si>
  <si>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</si>
  <si>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</si>
  <si>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</si>
  <si>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</si>
  <si>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</si>
  <si>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</si>
  <si>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</si>
  <si>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</si>
  <si>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</si>
  <si>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</si>
  <si>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</si>
  <si>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</si>
  <si>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</si>
  <si>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</si>
  <si>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</si>
  <si>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</si>
  <si>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</si>
  <si>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</si>
  <si>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</si>
  <si>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</si>
  <si>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</si>
  <si>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</si>
  <si>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</si>
  <si>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</si>
  <si>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</si>
  <si>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</si>
  <si>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</si>
  <si>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</si>
  <si>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</si>
  <si>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</si>
  <si>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</si>
  <si>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</si>
  <si>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</si>
  <si>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</si>
  <si>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</si>
  <si>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</si>
  <si>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</si>
  <si>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</si>
  <si>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</si>
  <si>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</si>
  <si>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</si>
  <si>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</si>
  <si>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</si>
  <si>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</si>
  <si>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</si>
  <si>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</si>
  <si>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</si>
  <si>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</si>
  <si>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</si>
  <si>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</si>
  <si>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</si>
  <si>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</si>
  <si>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</si>
  <si>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</si>
  <si>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</si>
  <si>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</si>
  <si>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</si>
  <si>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</si>
  <si>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</si>
  <si>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</si>
  <si>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</si>
  <si>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</si>
  <si>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</si>
  <si>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</si>
  <si>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</si>
  <si>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</si>
  <si>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</si>
  <si>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</si>
  <si>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</si>
  <si>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</si>
  <si>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</si>
  <si>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</si>
  <si>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</si>
  <si>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</si>
  <si>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</si>
  <si>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</si>
  <si>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</si>
  <si>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</si>
  <si>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</si>
  <si>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</si>
  <si>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</si>
  <si>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</si>
  <si>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</si>
  <si>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</si>
  <si>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</si>
  <si>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</si>
  <si>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</si>
  <si>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</si>
  <si>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</si>
  <si>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</si>
  <si>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</si>
  <si>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</si>
  <si>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</si>
  <si>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</si>
  <si>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</si>
  <si>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</si>
  <si>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</si>
  <si>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</si>
  <si>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</si>
  <si>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</si>
  <si>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</si>
  <si>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</si>
  <si>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</si>
  <si>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</si>
  <si>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</si>
  <si>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</si>
  <si>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</si>
  <si>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</si>
  <si>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</si>
  <si>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</si>
  <si>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</si>
  <si>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</si>
  <si>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</si>
  <si>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</si>
  <si>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</si>
  <si>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</si>
  <si>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</si>
  <si>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</si>
  <si>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</si>
  <si>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</si>
  <si>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</si>
  <si>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</si>
  <si>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</si>
  <si>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</si>
  <si>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</si>
  <si>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</si>
  <si>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</si>
  <si>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</si>
  <si>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</si>
  <si>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</si>
  <si>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</si>
  <si>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</si>
  <si>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</si>
  <si>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</si>
  <si>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</si>
  <si>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</si>
  <si>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</si>
  <si>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</si>
  <si>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</si>
  <si>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</si>
  <si>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</si>
  <si>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</si>
  <si>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</si>
  <si>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</si>
  <si>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</si>
  <si>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</si>
  <si>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</si>
  <si>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</si>
  <si>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</si>
  <si>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</si>
  <si>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</si>
  <si>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</si>
  <si>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</si>
  <si>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</si>
  <si>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</si>
  <si>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</si>
  <si>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</si>
  <si>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</si>
  <si>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</si>
  <si>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</si>
  <si>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</si>
  <si>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</si>
  <si>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</si>
  <si>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</si>
  <si>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</si>
  <si>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</si>
  <si>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</si>
  <si>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</si>
  <si>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</si>
  <si>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</si>
  <si>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</si>
  <si>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</si>
  <si>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</si>
  <si>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</si>
  <si>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</si>
  <si>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</si>
  <si>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</si>
  <si>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</si>
  <si>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</si>
  <si>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</si>
  <si>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</si>
  <si>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</si>
  <si>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</si>
  <si>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</si>
  <si>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</si>
  <si>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</si>
  <si>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</si>
  <si>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</si>
  <si>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</si>
  <si>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</si>
  <si>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</si>
  <si>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</si>
  <si>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</si>
  <si>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</si>
  <si>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</si>
  <si>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</si>
  <si>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</si>
  <si>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</si>
  <si>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</si>
  <si>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</si>
  <si>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</si>
  <si>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</si>
  <si>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</si>
  <si>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</si>
  <si>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</si>
  <si>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</si>
  <si>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</si>
  <si>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</si>
  <si>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</si>
  <si>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</si>
  <si>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</si>
  <si>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</si>
  <si>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</si>
  <si>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</si>
  <si>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</si>
  <si>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</si>
  <si>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</si>
  <si>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</si>
  <si>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</si>
  <si>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</si>
  <si>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</si>
  <si>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</si>
  <si>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</si>
  <si>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</si>
  <si>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</si>
  <si>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</si>
  <si>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</si>
  <si>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</si>
  <si>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</si>
  <si>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</si>
  <si>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</si>
  <si>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</si>
  <si>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</si>
  <si>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</si>
  <si>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</si>
  <si>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</si>
  <si>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</si>
  <si>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</si>
  <si>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</si>
  <si>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</si>
  <si>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</si>
  <si>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</si>
  <si>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</si>
  <si>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</si>
  <si>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</si>
  <si>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</si>
  <si>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</si>
  <si>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</si>
  <si>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</si>
  <si>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</si>
  <si>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</si>
  <si>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</si>
  <si>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</si>
  <si>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</si>
  <si>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</si>
  <si>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</si>
  <si>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</si>
  <si>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</si>
  <si>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</si>
  <si>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</si>
  <si>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</si>
  <si>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</si>
  <si>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</si>
  <si>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</si>
  <si>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</si>
  <si>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</si>
  <si>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</si>
  <si>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</si>
  <si>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</si>
  <si>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</si>
  <si>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</si>
  <si>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</si>
  <si>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</si>
  <si>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</si>
  <si>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</si>
  <si>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</si>
  <si>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</si>
  <si>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</si>
  <si>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</si>
  <si>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</si>
  <si>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</si>
  <si>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</si>
  <si>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</si>
  <si>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</si>
  <si>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</si>
  <si>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</si>
  <si>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</si>
  <si>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</si>
  <si>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</si>
  <si>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</si>
  <si>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</si>
  <si>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</si>
  <si>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</si>
  <si>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</si>
  <si>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</si>
  <si>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</si>
  <si>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</si>
  <si>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</si>
  <si>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</si>
  <si>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</si>
  <si>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</si>
  <si>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</si>
  <si>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</si>
  <si>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</si>
  <si>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</si>
  <si>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</si>
  <si>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</si>
  <si>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</si>
  <si>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</si>
  <si>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</si>
  <si>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</si>
  <si>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</si>
  <si>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</si>
  <si>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</si>
  <si>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</si>
  <si>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</si>
  <si>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</si>
  <si>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</si>
  <si>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</si>
  <si>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</si>
  <si>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</si>
  <si>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</si>
  <si>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</si>
  <si>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</si>
  <si>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</si>
  <si>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</si>
  <si>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</si>
  <si>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</si>
  <si>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</si>
  <si>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</si>
  <si>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</si>
  <si>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</si>
  <si>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</si>
  <si>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</si>
  <si>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</si>
  <si>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</si>
  <si>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</si>
  <si>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</si>
  <si>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</si>
  <si>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</si>
  <si>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</si>
  <si>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</si>
  <si>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</si>
  <si>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</si>
  <si>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</si>
  <si>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</si>
  <si>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</si>
  <si>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</si>
  <si>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</si>
  <si>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</si>
  <si>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</si>
  <si>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</si>
  <si>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</si>
  <si>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</si>
  <si>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</si>
  <si>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</si>
  <si>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</si>
  <si>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</si>
  <si>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</si>
  <si>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</si>
  <si>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</si>
  <si>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</si>
  <si>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</si>
  <si>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</si>
  <si>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</si>
  <si>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</si>
  <si>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</si>
  <si>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</si>
  <si>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</si>
  <si>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</si>
  <si>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</si>
  <si>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</si>
  <si>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</si>
  <si>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</si>
  <si>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</si>
  <si>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</si>
  <si>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</si>
  <si>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</si>
  <si>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</si>
  <si>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</si>
  <si>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</si>
  <si>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</si>
  <si>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</si>
  <si>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</si>
  <si>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</si>
  <si>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</si>
  <si>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</si>
  <si>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</si>
  <si>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</si>
  <si>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</si>
  <si>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</si>
  <si>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</si>
  <si>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</si>
  <si>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</si>
  <si>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</si>
  <si>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</si>
  <si>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</si>
  <si>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</si>
  <si>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</si>
  <si>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</si>
  <si>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</si>
  <si>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</si>
  <si>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</si>
  <si>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</si>
  <si>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</si>
  <si>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</si>
  <si>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</si>
  <si>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</si>
  <si>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</si>
  <si>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</si>
  <si>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</si>
  <si>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</si>
  <si>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</si>
  <si>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</si>
  <si>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</si>
  <si>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</si>
  <si>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</si>
  <si>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</si>
  <si>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</si>
  <si>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</si>
  <si>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</si>
  <si>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</si>
  <si>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</si>
  <si>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</si>
  <si>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</si>
  <si>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</si>
  <si>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</si>
  <si>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</si>
  <si>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</si>
  <si>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</si>
  <si>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</si>
  <si>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</si>
  <si>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</si>
  <si>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</si>
  <si>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</si>
  <si>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</si>
  <si>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</si>
  <si>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</si>
  <si>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</si>
  <si>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</si>
  <si>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</si>
  <si>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</si>
  <si>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</si>
  <si>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</si>
  <si>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</si>
  <si>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</si>
  <si>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</si>
  <si>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</si>
  <si>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</si>
  <si>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</si>
  <si>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</si>
  <si>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</si>
  <si>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</si>
  <si>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</si>
  <si>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</si>
  <si>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</si>
  <si>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</si>
  <si>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</si>
  <si>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</si>
  <si>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</si>
  <si>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</si>
  <si>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</si>
  <si>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</si>
  <si>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</si>
  <si>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</si>
  <si>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</si>
  <si>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</si>
  <si>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</si>
  <si>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</si>
  <si>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</si>
  <si>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</si>
  <si>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</si>
  <si>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</si>
  <si>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</si>
  <si>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</si>
  <si>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</si>
  <si>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</si>
  <si>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</si>
  <si>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</si>
  <si>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</si>
  <si>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</si>
  <si>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</si>
  <si>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</si>
  <si>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</si>
  <si>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</si>
  <si>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</si>
  <si>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</si>
  <si>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</si>
  <si>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</si>
  <si>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</si>
  <si>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</si>
  <si>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</si>
  <si>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</si>
  <si>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</si>
  <si>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</si>
  <si>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</si>
  <si>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</si>
  <si>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</si>
  <si>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</si>
  <si>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</si>
  <si>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</si>
  <si>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</si>
  <si>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</si>
  <si>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</si>
  <si>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</si>
  <si>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</si>
  <si>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</si>
  <si>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</si>
  <si>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</si>
  <si>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</si>
  <si>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</si>
  <si>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</si>
  <si>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</si>
  <si>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</si>
  <si>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</si>
  <si>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</si>
  <si>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</si>
  <si>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</si>
  <si>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</si>
  <si>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</si>
  <si>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</si>
  <si>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</si>
  <si>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</si>
  <si>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</si>
  <si>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</si>
  <si>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</si>
  <si>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</si>
  <si>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</si>
  <si>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</si>
  <si>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</si>
  <si>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</si>
  <si>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</si>
  <si>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</si>
  <si>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</si>
  <si>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</si>
  <si>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</si>
  <si>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</si>
  <si>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</si>
  <si>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</si>
  <si>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</si>
  <si>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</si>
  <si>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</si>
  <si>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</si>
  <si>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</si>
  <si>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</si>
  <si>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</si>
  <si>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</si>
  <si>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</si>
  <si>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</si>
  <si>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</si>
  <si>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</si>
  <si>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</si>
  <si>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</si>
  <si>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</si>
  <si>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</si>
  <si>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</si>
  <si>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</si>
  <si>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</si>
  <si>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</si>
  <si>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</si>
  <si>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</si>
  <si>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</si>
  <si>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</si>
  <si>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</si>
  <si>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</si>
  <si>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</si>
  <si>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</si>
  <si>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</si>
  <si>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</si>
  <si>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</si>
  <si>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</si>
  <si>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</si>
  <si>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</si>
  <si>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</si>
  <si>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</si>
  <si>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</si>
  <si>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</si>
  <si>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</si>
  <si>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</si>
  <si>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</si>
  <si>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</si>
  <si>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</si>
  <si>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</si>
  <si>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</si>
  <si>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</si>
  <si>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</si>
  <si>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</si>
  <si>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</si>
  <si>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</si>
  <si>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</si>
  <si>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</si>
  <si>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</si>
  <si>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</si>
  <si>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</si>
  <si>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</si>
  <si>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</si>
  <si>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</si>
  <si>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</si>
  <si>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</si>
  <si>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</si>
  <si>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</si>
  <si>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</si>
  <si>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</si>
  <si>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</si>
  <si>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</si>
  <si>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</si>
  <si>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</si>
  <si>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</si>
  <si>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</si>
  <si>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</si>
  <si>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</si>
  <si>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</si>
  <si>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</si>
  <si>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</si>
  <si>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</si>
  <si>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</si>
  <si>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</si>
  <si>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</si>
  <si>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</si>
  <si>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</si>
  <si>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</si>
  <si>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</si>
  <si>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</si>
  <si>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</si>
  <si>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</si>
  <si>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</si>
  <si>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</si>
  <si>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</si>
  <si>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</si>
  <si>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</si>
  <si>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</si>
  <si>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</si>
  <si>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</si>
  <si>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</si>
  <si>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</si>
  <si>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</si>
  <si>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</si>
  <si>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</si>
  <si>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</si>
  <si>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</si>
  <si>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</si>
  <si>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</si>
  <si>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</si>
  <si>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</si>
  <si>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</si>
  <si>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</si>
  <si>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</si>
  <si>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</si>
  <si>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</si>
  <si>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</si>
  <si>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</si>
  <si>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</si>
  <si>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</si>
  <si>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</si>
  <si>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</si>
  <si>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</si>
  <si>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</si>
  <si>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</si>
  <si>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</si>
  <si>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</si>
  <si>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</si>
  <si>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</si>
  <si>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</si>
  <si>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</si>
  <si>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</si>
  <si>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</si>
  <si>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</si>
  <si>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</si>
  <si>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</si>
  <si>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</si>
  <si>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</si>
  <si>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</si>
  <si>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</si>
  <si>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</si>
  <si>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</si>
  <si>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</si>
  <si>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</si>
  <si>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</si>
  <si>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</si>
  <si>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</si>
  <si>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</si>
  <si>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</si>
  <si>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</si>
  <si>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</si>
  <si>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</si>
  <si>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</si>
  <si>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</si>
  <si>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</si>
  <si>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</si>
  <si>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</si>
  <si>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</si>
  <si>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</si>
  <si>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</si>
  <si>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</si>
  <si>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</si>
  <si>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</si>
  <si>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</si>
  <si>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</si>
  <si>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</si>
  <si>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</si>
  <si>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</si>
  <si>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</si>
  <si>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</si>
  <si>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</si>
  <si>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</si>
  <si>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</si>
  <si>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</si>
  <si>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</si>
  <si>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</si>
  <si>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</si>
  <si>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</si>
  <si>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</si>
  <si>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</si>
  <si>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</si>
  <si>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</si>
  <si>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</si>
  <si>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</si>
  <si>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</si>
  <si>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</si>
  <si>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</si>
  <si>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</si>
  <si>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</si>
  <si>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</si>
  <si>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</si>
  <si>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</si>
  <si>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</si>
  <si>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</si>
  <si>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</si>
  <si>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</si>
  <si>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</si>
  <si>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</si>
  <si>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</si>
  <si>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</si>
  <si>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</si>
  <si>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</si>
  <si>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</si>
  <si>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</si>
  <si>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</si>
  <si>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</si>
  <si>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</si>
  <si>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</si>
  <si>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</si>
  <si>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</si>
  <si>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</si>
  <si>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</si>
  <si>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</si>
  <si>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</si>
  <si>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</si>
  <si>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</si>
  <si>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</si>
  <si>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</si>
  <si>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</si>
  <si>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</si>
  <si>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</si>
  <si>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</si>
  <si>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</si>
  <si>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</si>
  <si>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</si>
  <si>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</si>
  <si>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</si>
  <si>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</si>
  <si>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</si>
  <si>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</si>
  <si>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</si>
  <si>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</si>
  <si>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</si>
  <si>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</si>
  <si>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</si>
  <si>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</si>
  <si>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</si>
  <si>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</si>
  <si>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</si>
  <si>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</si>
  <si>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</si>
  <si>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</si>
  <si>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</si>
  <si>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</si>
  <si>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</si>
  <si>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</si>
  <si>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</si>
  <si>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</si>
  <si>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</si>
  <si>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</si>
  <si>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</si>
  <si>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</si>
  <si>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</si>
  <si>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</si>
  <si>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</si>
  <si>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</si>
  <si>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</si>
  <si>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</si>
  <si>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</si>
  <si>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</si>
  <si>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</si>
  <si>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</si>
  <si>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</si>
  <si>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</si>
  <si>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</si>
  <si>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</si>
  <si>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</si>
  <si>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</si>
  <si>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</si>
  <si>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</si>
  <si>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</si>
  <si>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</si>
  <si>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</si>
  <si>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</si>
  <si>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</si>
  <si>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</si>
  <si>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</si>
  <si>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</si>
  <si>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</si>
  <si>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</si>
  <si>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</si>
  <si>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</si>
  <si>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</si>
  <si>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</si>
  <si>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</si>
  <si>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</si>
  <si>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</si>
  <si>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</si>
  <si>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</si>
  <si>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</si>
  <si>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</si>
  <si>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</si>
  <si>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</si>
  <si>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</si>
  <si>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</si>
  <si>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</si>
  <si>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</si>
  <si>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</si>
  <si>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</si>
  <si>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</si>
  <si>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</si>
  <si>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</si>
  <si>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</si>
  <si>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</si>
  <si>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</si>
  <si>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</si>
  <si>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</si>
  <si>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</si>
  <si>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</si>
  <si>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</si>
  <si>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</si>
  <si>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</si>
  <si>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</si>
  <si>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</si>
  <si>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</si>
  <si>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</si>
  <si>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</si>
  <si>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</si>
  <si>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</si>
  <si>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</si>
  <si>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</si>
  <si>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</si>
  <si>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</si>
  <si>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</si>
  <si>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</si>
  <si>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</si>
  <si>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</si>
  <si>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</si>
  <si>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</si>
  <si>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</si>
  <si>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</si>
  <si>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</si>
  <si>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</si>
  <si>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</si>
  <si>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</si>
  <si>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</si>
  <si>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</si>
  <si>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</si>
  <si>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</si>
  <si>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</si>
  <si>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</si>
  <si>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</si>
  <si>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</si>
  <si>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</si>
  <si>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</si>
  <si>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</si>
  <si>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</si>
  <si>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</si>
  <si>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</si>
  <si>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</si>
  <si>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</si>
  <si>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</si>
  <si>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</si>
  <si>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</si>
  <si>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</si>
  <si>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</si>
  <si>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</si>
  <si>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</si>
  <si>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</si>
  <si>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</si>
  <si>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</si>
  <si>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</si>
  <si>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</si>
  <si>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</si>
  <si>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</si>
  <si>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</si>
  <si>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</si>
  <si>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</si>
  <si>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</si>
  <si>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</si>
  <si>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</si>
  <si>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</si>
  <si>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</si>
  <si>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</si>
  <si>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</si>
  <si>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</si>
  <si>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</si>
  <si>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</si>
  <si>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</si>
  <si>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</si>
  <si>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</si>
  <si>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</si>
  <si>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</si>
  <si>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</si>
  <si>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</si>
  <si>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</si>
  <si>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</si>
  <si>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</si>
  <si>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</si>
  <si>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</si>
  <si>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</si>
  <si>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</si>
  <si>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</si>
  <si>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</si>
  <si>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</si>
  <si>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</si>
  <si>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</si>
  <si>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</si>
  <si>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</si>
  <si>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</si>
  <si>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</si>
  <si>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</si>
  <si>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</si>
  <si>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</si>
  <si>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</si>
  <si>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</si>
  <si>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</si>
  <si>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</si>
  <si>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</si>
  <si>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</si>
  <si>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</si>
  <si>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</si>
  <si>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</si>
  <si>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</si>
  <si>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</si>
  <si>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</si>
  <si>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</si>
  <si>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</si>
  <si>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</si>
  <si>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</si>
  <si>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</si>
  <si>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</si>
  <si>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</si>
  <si>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</si>
  <si>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</si>
  <si>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</si>
  <si>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</si>
  <si>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</si>
  <si>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</si>
  <si>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</si>
  <si>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</si>
  <si>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</si>
  <si>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</si>
  <si>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</si>
  <si>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</si>
  <si>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</si>
  <si>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</si>
  <si>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</si>
  <si>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</si>
  <si>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</si>
  <si>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</si>
  <si>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</si>
  <si>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</si>
  <si>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</si>
  <si>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</si>
  <si>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</si>
  <si>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</si>
  <si>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</si>
  <si>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</si>
  <si>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</si>
  <si>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</si>
  <si>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</si>
  <si>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</si>
  <si>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</si>
  <si>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</si>
  <si>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</si>
  <si>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</si>
  <si>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</si>
  <si>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</si>
  <si>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</si>
  <si>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</si>
  <si>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</si>
  <si>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</si>
  <si>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</si>
  <si>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</si>
  <si>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</si>
  <si>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</si>
  <si>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</si>
  <si>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</si>
  <si>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</si>
  <si>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</si>
  <si>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</si>
  <si>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</si>
  <si>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</si>
  <si>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</si>
  <si>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</si>
  <si>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</si>
  <si>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</si>
  <si>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</si>
  <si>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</si>
  <si>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</si>
  <si>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</si>
  <si>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</si>
  <si>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</si>
  <si>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</si>
  <si>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</si>
  <si>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</si>
  <si>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</si>
  <si>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</si>
  <si>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</si>
  <si>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</si>
  <si>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</si>
  <si>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</si>
  <si>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</si>
  <si>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</si>
  <si>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</si>
  <si>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</si>
  <si>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</si>
  <si>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</si>
  <si>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</si>
  <si>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</si>
  <si>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</si>
  <si>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</si>
  <si>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</si>
  <si>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</si>
  <si>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</si>
  <si>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</si>
  <si>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</si>
  <si>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</si>
  <si>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</si>
  <si>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</si>
  <si>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</si>
  <si>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</si>
  <si>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</si>
  <si>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</si>
  <si>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</si>
  <si>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</si>
  <si>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</si>
  <si>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</si>
  <si>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</si>
  <si>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</si>
  <si>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</si>
  <si>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</si>
  <si>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</si>
  <si>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</si>
  <si>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</si>
  <si>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</si>
  <si>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</si>
  <si>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</si>
  <si>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</si>
  <si>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</si>
  <si>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</si>
  <si>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</si>
  <si>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</si>
  <si>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</si>
  <si>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</si>
  <si>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</si>
  <si>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</si>
  <si>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</si>
  <si>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</si>
  <si>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</si>
  <si>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</si>
  <si>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</si>
  <si>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</si>
  <si>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</si>
  <si>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</si>
  <si>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</si>
  <si>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</si>
  <si>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</si>
  <si>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</si>
  <si>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</si>
  <si>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</si>
  <si>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</si>
  <si>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</si>
  <si>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</si>
  <si>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</si>
  <si>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</si>
  <si>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</si>
  <si>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</si>
  <si>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</si>
  <si>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</si>
  <si>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</si>
  <si>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</si>
  <si>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</si>
  <si>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</si>
  <si>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</si>
  <si>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</si>
  <si>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</si>
  <si>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</si>
  <si>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</si>
  <si>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</si>
  <si>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</si>
  <si>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</si>
  <si>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</si>
  <si>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</si>
  <si>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</si>
  <si>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</si>
  <si>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</si>
  <si>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</si>
  <si>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</si>
  <si>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</si>
  <si>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</si>
  <si>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</si>
  <si>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</si>
  <si>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</si>
  <si>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</si>
  <si>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</si>
  <si>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</si>
  <si>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</si>
  <si>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</si>
  <si>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</si>
  <si>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</si>
  <si>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</si>
  <si>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</si>
  <si>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</si>
  <si>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</si>
  <si>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</si>
  <si>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</si>
  <si>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</si>
  <si>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</si>
  <si>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</si>
  <si>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</si>
  <si>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</si>
  <si>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</si>
  <si>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</si>
  <si>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</si>
  <si>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</si>
  <si>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</si>
  <si>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</si>
  <si>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</si>
  <si>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</si>
  <si>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</si>
  <si>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</si>
  <si>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</si>
  <si>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</si>
  <si>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</si>
  <si>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</si>
  <si>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</si>
  <si>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</si>
  <si>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</si>
  <si>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</si>
  <si>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</si>
  <si>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</si>
  <si>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</si>
  <si>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</si>
  <si>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</si>
  <si>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</si>
  <si>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</si>
  <si>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</si>
  <si>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</si>
  <si>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</si>
  <si>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</si>
  <si>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</si>
  <si>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</si>
  <si>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</si>
  <si>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</si>
  <si>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</si>
  <si>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</si>
  <si>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</si>
  <si>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</si>
  <si>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</si>
  <si>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</si>
  <si>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</si>
  <si>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</si>
  <si>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</si>
  <si>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</si>
  <si>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</si>
  <si>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</si>
  <si>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</si>
  <si>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</si>
  <si>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</si>
  <si>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</si>
  <si>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</si>
  <si>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</si>
  <si>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</si>
  <si>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</si>
  <si>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</si>
  <si>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</si>
  <si>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</si>
  <si>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</si>
  <si>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</si>
  <si>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</si>
  <si>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</si>
  <si>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</si>
  <si>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</si>
  <si>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</si>
  <si>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</si>
  <si>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</si>
  <si>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</si>
  <si>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</si>
  <si>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</si>
  <si>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</si>
  <si>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</si>
  <si>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</si>
  <si>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</si>
  <si>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</si>
  <si>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</si>
  <si>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</si>
  <si>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</si>
  <si>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</si>
  <si>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</si>
  <si>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</si>
  <si>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</si>
  <si>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</si>
  <si>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</si>
  <si>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</si>
  <si>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</si>
  <si>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</si>
  <si>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</si>
  <si>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</si>
  <si>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</si>
  <si>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</si>
  <si>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</si>
  <si>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</si>
  <si>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</si>
  <si>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</si>
  <si>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</si>
  <si>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</si>
  <si>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</si>
  <si>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</si>
  <si>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</si>
  <si>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</si>
  <si>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</si>
  <si>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</si>
  <si>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</si>
  <si>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</si>
  <si>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</si>
  <si>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</si>
  <si>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</si>
  <si>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</si>
  <si>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</si>
  <si>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</si>
  <si>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</si>
  <si>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</si>
  <si>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</si>
  <si>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</si>
  <si>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</si>
  <si>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</si>
  <si>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</si>
  <si>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</si>
  <si>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</si>
  <si>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</si>
  <si>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</si>
  <si>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</si>
  <si>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</si>
  <si>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</si>
  <si>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</si>
  <si>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</si>
  <si>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</si>
  <si>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</si>
  <si>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</si>
  <si>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</si>
  <si>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</si>
  <si>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</si>
  <si>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</si>
  <si>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</si>
  <si>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</si>
  <si>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</si>
  <si>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</si>
  <si>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</si>
  <si>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</si>
  <si>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</si>
  <si>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</si>
  <si>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</si>
  <si>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</si>
  <si>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</si>
  <si>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</si>
  <si>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</si>
  <si>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</si>
  <si>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</si>
  <si>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</si>
  <si>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</si>
  <si>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</si>
  <si>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</si>
  <si>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</si>
  <si>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</si>
  <si>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</si>
  <si>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</si>
  <si>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</si>
  <si>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</si>
  <si>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</si>
  <si>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</si>
  <si>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</si>
  <si>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</si>
  <si>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</si>
  <si>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</si>
  <si>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</si>
  <si>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</si>
  <si>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</si>
  <si>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</si>
  <si>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</si>
  <si>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</si>
  <si>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</si>
  <si>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</si>
  <si>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</si>
  <si>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</si>
  <si>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</si>
  <si>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</si>
  <si>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</si>
  <si>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</si>
  <si>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</si>
  <si>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</si>
  <si>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</si>
  <si>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</si>
  <si>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</si>
  <si>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</si>
  <si>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</si>
  <si>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</si>
  <si>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</si>
  <si>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</si>
  <si>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</si>
  <si>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</si>
  <si>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</si>
  <si>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</si>
  <si>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</si>
  <si>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</si>
  <si>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</si>
  <si>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</si>
  <si>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</si>
  <si>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</si>
  <si>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</si>
  <si>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</si>
  <si>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</si>
  <si>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</si>
  <si>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</si>
  <si>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</si>
  <si>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</si>
  <si>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</si>
  <si>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</si>
  <si>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</si>
  <si>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</si>
  <si>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</si>
  <si>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</si>
  <si>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</si>
  <si>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</si>
  <si>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</si>
  <si>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</si>
  <si>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</si>
  <si>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</si>
  <si>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</si>
  <si>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</si>
  <si>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</si>
  <si>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</si>
  <si>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</si>
  <si>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</si>
  <si>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</si>
  <si>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</si>
  <si>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</si>
  <si>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</si>
  <si>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</si>
  <si>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</si>
  <si>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</si>
  <si>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</si>
  <si>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</si>
  <si>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</si>
  <si>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</si>
  <si>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</si>
  <si>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</si>
  <si>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</si>
  <si>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</si>
  <si>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</si>
  <si>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</si>
  <si>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</si>
  <si>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</si>
  <si>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</si>
  <si>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</si>
  <si>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</si>
  <si>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</si>
  <si>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</si>
  <si>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</si>
  <si>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</si>
  <si>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</si>
  <si>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</si>
  <si>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</si>
  <si>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</si>
  <si>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</si>
  <si>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</si>
  <si>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</si>
  <si>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</si>
  <si>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</si>
  <si>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</si>
  <si>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</si>
  <si>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</si>
  <si>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</si>
  <si>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</si>
  <si>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</si>
  <si>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</si>
  <si>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</si>
  <si>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</si>
  <si>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</si>
  <si>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</si>
  <si>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</si>
  <si>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</si>
  <si>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</si>
  <si>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</si>
  <si>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</si>
  <si>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</si>
  <si>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</si>
  <si>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</si>
  <si>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</si>
  <si>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</si>
  <si>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</si>
  <si>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</si>
  <si>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</si>
  <si>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</si>
  <si>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</si>
  <si>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</si>
  <si>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</si>
  <si>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</si>
  <si>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</si>
  <si>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</si>
  <si>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</si>
  <si>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</si>
  <si>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</si>
  <si>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</si>
  <si>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</si>
  <si>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</si>
  <si>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</si>
  <si>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</si>
  <si>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</si>
  <si>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</si>
  <si>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</si>
  <si>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</si>
  <si>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</si>
  <si>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</si>
  <si>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</si>
  <si>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</si>
  <si>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</si>
  <si>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</si>
  <si>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</si>
  <si>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</si>
  <si>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</si>
  <si>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</si>
  <si>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</si>
  <si>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</si>
  <si>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</si>
  <si>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</si>
  <si>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</si>
  <si>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</si>
  <si>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</si>
  <si>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</si>
  <si>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</si>
  <si>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</si>
  <si>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</si>
  <si>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</si>
  <si>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</si>
  <si>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</si>
  <si>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</si>
  <si>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</si>
  <si>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</si>
  <si>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</si>
  <si>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</si>
  <si>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</si>
  <si>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</si>
  <si>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</si>
  <si>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</si>
  <si>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</si>
  <si>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</si>
  <si>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</si>
  <si>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</si>
  <si>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</si>
  <si>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</si>
  <si>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</si>
  <si>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</si>
  <si>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</si>
  <si>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</si>
  <si>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</si>
  <si>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</si>
  <si>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</si>
  <si>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</si>
  <si>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</si>
  <si>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</si>
  <si>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</si>
  <si>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</si>
  <si>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</si>
  <si>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</si>
  <si>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</si>
  <si>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</si>
  <si>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</si>
  <si>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</si>
  <si>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</si>
  <si>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</si>
  <si>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</si>
  <si>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</si>
  <si>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</si>
  <si>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</si>
  <si>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</si>
  <si>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</si>
  <si>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</si>
  <si>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</si>
  <si>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</si>
  <si>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</si>
  <si>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</si>
  <si>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</si>
  <si>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</si>
  <si>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</si>
  <si>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</si>
  <si>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</si>
  <si>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</si>
  <si>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</si>
  <si>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</si>
  <si>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</si>
  <si>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</si>
  <si>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</si>
  <si>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</si>
  <si>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</si>
  <si>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</si>
  <si>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</si>
  <si>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</si>
  <si>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</si>
  <si>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</si>
  <si>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</si>
  <si>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</si>
  <si>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</si>
  <si>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</si>
  <si>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</si>
  <si>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</si>
  <si>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</si>
  <si>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</si>
  <si>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</si>
  <si>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</si>
  <si>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</si>
  <si>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</si>
  <si>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</si>
  <si>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</si>
  <si>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</si>
  <si>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</si>
  <si>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</si>
  <si>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</si>
  <si>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</si>
  <si>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</si>
  <si>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</si>
  <si>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</si>
  <si>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</si>
  <si>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</si>
  <si>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</si>
  <si>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</si>
  <si>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</si>
  <si>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</si>
  <si>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</si>
  <si>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</si>
  <si>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</si>
  <si>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</si>
  <si>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</si>
  <si>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</si>
  <si>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</si>
  <si>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</si>
  <si>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</si>
  <si>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</si>
  <si>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</si>
  <si>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</si>
  <si>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</si>
  <si>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</si>
  <si>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</si>
  <si>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</si>
  <si>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</si>
  <si>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</si>
  <si>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</si>
  <si>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</si>
  <si>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</si>
  <si>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</si>
  <si>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</si>
  <si>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</si>
  <si>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</si>
  <si>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</si>
  <si>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</si>
  <si>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</si>
  <si>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</si>
  <si>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</si>
  <si>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</si>
  <si>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</si>
  <si>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</si>
  <si>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</si>
  <si>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</si>
  <si>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</si>
  <si>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</si>
  <si>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</si>
  <si>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</si>
  <si>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</si>
  <si>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</si>
  <si>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</si>
  <si>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</si>
  <si>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</si>
  <si>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</si>
  <si>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</si>
  <si>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</si>
  <si>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</si>
  <si>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</si>
  <si>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</si>
  <si>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</si>
  <si>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</si>
  <si>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</si>
  <si>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</si>
  <si>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</si>
  <si>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</si>
  <si>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</si>
  <si>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</si>
  <si>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</si>
  <si>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</si>
  <si>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</si>
  <si>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</si>
  <si>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</si>
  <si>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</si>
  <si>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</si>
  <si>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</si>
  <si>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</si>
  <si>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</si>
  <si>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</si>
  <si>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</si>
  <si>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</si>
  <si>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</si>
  <si>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</si>
  <si>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</si>
  <si>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</si>
  <si>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</si>
  <si>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</si>
  <si>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</si>
  <si>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</si>
  <si>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</si>
  <si>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</si>
  <si>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</si>
  <si>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</si>
  <si>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</si>
  <si>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</si>
  <si>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</si>
  <si>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</si>
  <si>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</si>
  <si>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</si>
  <si>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</si>
  <si>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</si>
  <si>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</si>
  <si>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</si>
  <si>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</si>
  <si>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</si>
  <si>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</si>
  <si>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</si>
  <si>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</si>
  <si>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</si>
  <si>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</si>
  <si>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</si>
  <si>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</si>
  <si>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</si>
  <si>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</si>
  <si>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</si>
  <si>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</si>
  <si>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</si>
  <si>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</si>
  <si>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</si>
  <si>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</si>
  <si>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</si>
  <si>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</si>
  <si>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</si>
  <si>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</si>
  <si>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</si>
  <si>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</si>
  <si>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</si>
  <si>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</si>
  <si>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</si>
  <si>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</si>
  <si>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</si>
  <si>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</si>
  <si>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</si>
  <si>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</si>
  <si>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</si>
  <si>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</si>
  <si>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</si>
  <si>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</si>
  <si>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</si>
  <si>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</si>
  <si>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</si>
  <si>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</si>
  <si>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</si>
  <si>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</si>
  <si>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</si>
  <si>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</si>
  <si>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</si>
  <si>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</si>
  <si>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</si>
  <si>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</si>
  <si>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</si>
  <si>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</si>
  <si>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</si>
  <si>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</si>
  <si>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</si>
  <si>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</si>
  <si>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</si>
  <si>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</si>
  <si>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</si>
  <si>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</si>
  <si>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</si>
  <si>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</si>
  <si>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</si>
  <si>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</si>
  <si>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</si>
  <si>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</si>
  <si>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</si>
  <si>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</si>
  <si>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</si>
  <si>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</si>
  <si>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</si>
  <si>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</si>
  <si>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</si>
  <si>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</si>
  <si>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</si>
  <si>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</si>
  <si>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</si>
  <si>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</si>
  <si>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</si>
  <si>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</si>
  <si>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</si>
  <si>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</si>
  <si>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</si>
  <si>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</si>
  <si>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</si>
  <si>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</si>
  <si>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</si>
  <si>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</si>
  <si>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</si>
  <si>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</si>
  <si>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</si>
  <si>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</si>
  <si>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</si>
  <si>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</si>
  <si>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</si>
  <si>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</si>
  <si>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</si>
  <si>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</si>
  <si>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</si>
  <si>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</si>
  <si>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</si>
  <si>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</si>
  <si>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</si>
  <si>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</si>
  <si>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</si>
  <si>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</si>
  <si>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</si>
  <si>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</si>
  <si>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</si>
  <si>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</si>
  <si>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</si>
  <si>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</si>
  <si>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</si>
  <si>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</si>
  <si>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</si>
  <si>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</si>
  <si>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</si>
  <si>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</si>
  <si>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</si>
  <si>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</si>
  <si>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</si>
  <si>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</si>
  <si>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</si>
  <si>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</si>
  <si>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</si>
  <si>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</si>
  <si>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</si>
  <si>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</si>
  <si>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</si>
  <si>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</si>
  <si>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</si>
  <si>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</si>
  <si>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</si>
  <si>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</si>
  <si>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</si>
  <si>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</si>
  <si>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</si>
  <si>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</si>
  <si>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</si>
  <si>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</si>
  <si>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</si>
  <si>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</si>
  <si>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</si>
  <si>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</si>
  <si>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</si>
  <si>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</si>
  <si>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</si>
  <si>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</si>
  <si>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</si>
  <si>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</si>
  <si>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</si>
  <si>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</si>
  <si>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</si>
  <si>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</si>
  <si>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</si>
  <si>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</si>
  <si>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</si>
  <si>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</si>
  <si>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</si>
  <si>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</si>
  <si>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</si>
  <si>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</si>
  <si>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</si>
  <si>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</si>
  <si>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</si>
  <si>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</si>
  <si>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</si>
  <si>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</si>
  <si>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</si>
  <si>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</si>
  <si>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</si>
  <si>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</si>
  <si>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</si>
  <si>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</si>
  <si>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</si>
  <si>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</si>
  <si>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</si>
  <si>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</si>
  <si>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</si>
  <si>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</si>
  <si>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</si>
  <si>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</si>
  <si>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</si>
  <si>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</si>
  <si>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</si>
  <si>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</si>
  <si>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</si>
  <si>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</si>
  <si>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</si>
  <si>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</si>
  <si>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</si>
  <si>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</si>
  <si>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</si>
  <si>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</si>
  <si>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</si>
  <si>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</si>
  <si>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</si>
  <si>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</si>
  <si>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</si>
  <si>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</si>
  <si>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</si>
  <si>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</si>
  <si>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</si>
  <si>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</si>
  <si>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</si>
  <si>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</si>
  <si>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</si>
  <si>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</si>
  <si>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</si>
  <si>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</si>
  <si>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</si>
  <si>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</si>
  <si>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</si>
  <si>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</si>
  <si>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</si>
  <si>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</si>
  <si>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</si>
  <si>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</si>
  <si>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</si>
  <si>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</si>
  <si>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</si>
  <si>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</si>
  <si>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</si>
  <si>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</si>
  <si>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</si>
  <si>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</si>
  <si>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</si>
  <si>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</si>
  <si>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</si>
  <si>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</si>
  <si>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</si>
  <si>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</si>
  <si>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</si>
  <si>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</si>
  <si>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</si>
  <si>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</si>
  <si>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</si>
  <si>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</si>
  <si>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</si>
  <si>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</si>
  <si>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</si>
  <si>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</si>
  <si>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</si>
  <si>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</si>
  <si>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</si>
  <si>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</si>
  <si>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</si>
  <si>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</si>
  <si>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</si>
  <si>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</si>
  <si>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</si>
  <si>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</si>
  <si>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</si>
  <si>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</si>
  <si>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</si>
  <si>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</si>
  <si>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</si>
  <si>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</si>
  <si>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</si>
  <si>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</si>
  <si>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</si>
  <si>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</si>
  <si>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</si>
  <si>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</si>
  <si>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</si>
  <si>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</si>
  <si>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</si>
  <si>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</si>
  <si>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</si>
  <si>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</si>
  <si>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</si>
  <si>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</si>
  <si>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</si>
  <si>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</si>
  <si>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</si>
  <si>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</si>
  <si>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</si>
  <si>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</si>
  <si>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</si>
  <si>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</si>
  <si>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</si>
  <si>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</si>
  <si>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</si>
  <si>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</si>
  <si>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</si>
  <si>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</si>
  <si>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</si>
  <si>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</si>
  <si>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</si>
  <si>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</si>
  <si>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</si>
  <si>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</si>
  <si>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</si>
  <si>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</si>
  <si>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</si>
  <si>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</si>
  <si>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</si>
  <si>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</si>
  <si>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</si>
  <si>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</si>
  <si>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</si>
  <si>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</si>
  <si>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</si>
  <si>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</si>
  <si>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</si>
  <si>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</si>
  <si>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</si>
  <si>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</si>
  <si>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</si>
  <si>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</si>
  <si>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</si>
  <si>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</si>
  <si>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</si>
  <si>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</si>
  <si>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</si>
  <si>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</si>
  <si>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</si>
  <si>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</si>
  <si>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</si>
  <si>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</si>
  <si>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</si>
  <si>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</si>
  <si>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</si>
  <si>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</si>
  <si>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</si>
  <si>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</si>
  <si>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</si>
  <si>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</si>
  <si>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</si>
  <si>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</si>
  <si>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</si>
  <si>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</si>
  <si>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</si>
  <si>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</si>
  <si>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</si>
  <si>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</si>
  <si>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</si>
  <si>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</si>
  <si>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</si>
  <si>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</si>
  <si>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</si>
  <si>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</si>
  <si>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</si>
  <si>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</si>
  <si>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</si>
  <si>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</si>
  <si>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</si>
  <si>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</si>
  <si>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</si>
  <si>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</si>
  <si>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</si>
  <si>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</si>
  <si>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</si>
  <si>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</si>
  <si>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</si>
  <si>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</si>
  <si>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</si>
  <si>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</si>
  <si>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</si>
  <si>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</si>
  <si>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</si>
  <si>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</si>
  <si>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</si>
  <si>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</si>
  <si>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</si>
  <si>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</si>
  <si>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</si>
  <si>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</si>
  <si>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</si>
  <si>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</si>
  <si>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</si>
  <si>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</si>
  <si>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</si>
  <si>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</si>
  <si>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</si>
  <si>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</si>
  <si>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</si>
  <si>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</si>
  <si>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</si>
  <si>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</si>
  <si>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</si>
  <si>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</si>
  <si>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</si>
  <si>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</si>
  <si>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</si>
  <si>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</si>
  <si>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</si>
  <si>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</si>
  <si>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</si>
  <si>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</si>
  <si>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</si>
  <si>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</si>
  <si>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</si>
  <si>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</si>
  <si>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</si>
  <si>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</si>
  <si>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</si>
  <si>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</si>
  <si>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</si>
  <si>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</si>
  <si>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</si>
  <si>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</si>
  <si>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</si>
  <si>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</si>
  <si>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</si>
  <si>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</si>
  <si>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</si>
  <si>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</si>
  <si>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</si>
  <si>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</si>
  <si>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</si>
  <si>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</si>
  <si>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</si>
  <si>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</si>
  <si>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</si>
  <si>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</si>
  <si>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</si>
  <si>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</si>
  <si>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</si>
  <si>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</si>
  <si>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</si>
  <si>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</si>
  <si>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</si>
  <si>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</si>
  <si>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</si>
  <si>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</si>
  <si>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</si>
  <si>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</si>
  <si>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</si>
  <si>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</si>
  <si>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</si>
  <si>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</si>
  <si>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</si>
  <si>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</si>
  <si>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</si>
  <si>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</si>
  <si>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</si>
  <si>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</si>
  <si>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</si>
  <si>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</si>
  <si>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</si>
  <si>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</si>
  <si>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</si>
  <si>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</si>
  <si>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</si>
  <si>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</si>
  <si>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</si>
  <si>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</si>
  <si>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</si>
  <si>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</si>
  <si>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</si>
  <si>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</si>
  <si>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</si>
  <si>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</si>
  <si>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</si>
  <si>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</si>
  <si>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</si>
  <si>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</si>
  <si>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</si>
  <si>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</si>
  <si>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</si>
  <si>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</si>
  <si>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</si>
  <si>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</si>
  <si>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</si>
  <si>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</si>
  <si>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</si>
  <si>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</si>
  <si>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</si>
  <si>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</si>
  <si>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</si>
  <si>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</si>
  <si>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</si>
  <si>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</si>
  <si>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</si>
  <si>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</si>
  <si>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</si>
  <si>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</si>
  <si>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</si>
  <si>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</si>
  <si>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</si>
  <si>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</si>
  <si>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</si>
  <si>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</si>
  <si>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</si>
  <si>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</si>
  <si>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</si>
  <si>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</si>
  <si>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</si>
  <si>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</si>
  <si>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</si>
  <si>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</si>
  <si>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</si>
  <si>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</si>
  <si>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</si>
  <si>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</si>
  <si>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</si>
  <si>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</si>
  <si>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</si>
  <si>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</si>
  <si>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</si>
  <si>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</si>
  <si>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</si>
  <si>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</si>
  <si>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</si>
  <si>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</si>
  <si>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</si>
  <si>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</si>
  <si>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</si>
  <si>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</si>
  <si>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</si>
  <si>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</si>
  <si>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</si>
  <si>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</si>
  <si>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</si>
  <si>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</si>
  <si>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</si>
  <si>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</si>
  <si>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</si>
  <si>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</si>
  <si>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</si>
  <si>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</si>
  <si>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</si>
  <si>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</si>
  <si>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</si>
  <si>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</si>
  <si>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</si>
  <si>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</si>
  <si>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</si>
  <si>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</si>
  <si>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</si>
  <si>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</si>
  <si>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</si>
  <si>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</si>
  <si>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</si>
  <si>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</si>
  <si>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</si>
  <si>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</si>
  <si>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</si>
  <si>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</si>
  <si>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</si>
  <si>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</si>
  <si>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</si>
  <si>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</si>
  <si>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</si>
  <si>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</si>
  <si>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</si>
  <si>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</si>
  <si>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</si>
  <si>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</si>
  <si>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</si>
  <si>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</si>
  <si>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</si>
  <si>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</si>
  <si>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</si>
  <si>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</si>
  <si>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</si>
  <si>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</si>
  <si>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</si>
  <si>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</si>
  <si>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</si>
  <si>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</si>
  <si>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</si>
  <si>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</si>
  <si>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</si>
  <si>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</si>
  <si>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</si>
  <si>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</si>
  <si>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</si>
  <si>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</si>
  <si>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</si>
  <si>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</si>
  <si>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</si>
  <si>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</si>
  <si>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</si>
  <si>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</si>
  <si>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</si>
  <si>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</si>
  <si>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</si>
  <si>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</si>
  <si>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</si>
  <si>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</si>
  <si>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</si>
  <si>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</si>
  <si>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</si>
  <si>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</si>
  <si>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</si>
  <si>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</si>
  <si>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</si>
  <si>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</si>
  <si>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</si>
  <si>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</si>
  <si>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</si>
  <si>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</si>
  <si>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</si>
  <si>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</si>
  <si>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</si>
  <si>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</si>
  <si>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</si>
  <si>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</si>
  <si>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</si>
  <si>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</si>
  <si>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</si>
  <si>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</si>
  <si>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</si>
  <si>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</si>
  <si>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</si>
  <si>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</si>
  <si>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</si>
  <si>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</si>
  <si>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</si>
  <si>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</si>
  <si>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</si>
  <si>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</si>
  <si>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</si>
  <si>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</si>
  <si>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</si>
  <si>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</si>
  <si>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</si>
  <si>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</si>
  <si>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</si>
  <si>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</si>
  <si>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</si>
  <si>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</si>
  <si>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</si>
  <si>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</si>
  <si>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</si>
  <si>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</si>
  <si>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</si>
  <si>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</si>
  <si>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</si>
  <si>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</si>
  <si>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</si>
  <si>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</si>
  <si>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</si>
  <si>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</si>
  <si>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</si>
  <si>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</si>
  <si>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</si>
  <si>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</si>
  <si>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</si>
  <si>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</si>
  <si>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</si>
  <si>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</si>
  <si>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</si>
  <si>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</si>
  <si>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</si>
  <si>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</si>
  <si>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</si>
  <si>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</si>
  <si>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</si>
  <si>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</si>
  <si>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</si>
  <si>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</si>
  <si>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</si>
  <si>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</si>
  <si>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</si>
  <si>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</si>
  <si>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</si>
  <si>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</si>
  <si>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</si>
  <si>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</si>
  <si>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</si>
  <si>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</si>
  <si>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</si>
  <si>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</si>
  <si>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</si>
  <si>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</si>
  <si>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</si>
  <si>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</si>
  <si>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</si>
  <si>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</si>
  <si>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</si>
  <si>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</si>
  <si>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</si>
  <si>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</si>
  <si>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</si>
  <si>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</si>
  <si>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</si>
  <si>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</si>
  <si>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</si>
  <si>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</si>
  <si>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</si>
  <si>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</si>
  <si>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</si>
  <si>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</si>
  <si>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</si>
  <si>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</si>
  <si>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</si>
  <si>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</si>
  <si>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</si>
  <si>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</si>
  <si>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</si>
  <si>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</si>
  <si>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</si>
  <si>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</si>
  <si>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</si>
  <si>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</si>
  <si>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</si>
  <si>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</si>
  <si>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</si>
  <si>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</si>
  <si>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</si>
  <si>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</si>
  <si>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</si>
  <si>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</si>
  <si>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</si>
  <si>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</si>
  <si>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</si>
  <si>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</si>
  <si>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</si>
  <si>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</si>
  <si>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</si>
  <si>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</si>
  <si>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</si>
  <si>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</si>
  <si>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</si>
  <si>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</si>
  <si>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</si>
  <si>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</si>
  <si>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</si>
  <si>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</si>
  <si>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</si>
  <si>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</si>
  <si>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</si>
  <si>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</si>
  <si>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</si>
  <si>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</si>
  <si>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</si>
  <si>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</si>
  <si>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</si>
  <si>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</si>
  <si>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</si>
  <si>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</si>
  <si>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</si>
  <si>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</si>
  <si>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</si>
  <si>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</si>
  <si>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</si>
  <si>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</si>
  <si>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</si>
  <si>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</si>
  <si>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</si>
  <si>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</si>
  <si>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</si>
  <si>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</si>
  <si>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</si>
  <si>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</si>
  <si>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</si>
  <si>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</si>
  <si>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</si>
  <si>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</si>
  <si>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</si>
  <si>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</si>
  <si>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</si>
  <si>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</si>
  <si>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</si>
  <si>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</si>
  <si>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</si>
  <si>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</si>
  <si>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</si>
  <si>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</si>
  <si>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</si>
  <si>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</si>
  <si>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</si>
  <si>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</si>
  <si>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</si>
  <si>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</si>
  <si>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</si>
  <si>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</si>
  <si>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</si>
  <si>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</si>
  <si>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</si>
  <si>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</si>
  <si>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</si>
  <si>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</si>
  <si>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</si>
  <si>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</si>
  <si>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</si>
  <si>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</si>
  <si>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</si>
  <si>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</si>
  <si>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</si>
  <si>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</si>
  <si>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</si>
  <si>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</si>
  <si>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</si>
  <si>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</si>
  <si>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</si>
  <si>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</si>
  <si>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</si>
  <si>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</si>
  <si>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</si>
  <si>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</si>
  <si>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</si>
  <si>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</si>
  <si>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</si>
  <si>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</si>
  <si>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</si>
  <si>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</si>
  <si>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</si>
  <si>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</si>
  <si>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</si>
  <si>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</si>
  <si>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</si>
  <si>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</si>
  <si>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</si>
  <si>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</si>
  <si>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</si>
  <si>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</si>
  <si>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</si>
  <si>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</si>
  <si>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</si>
  <si>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</si>
  <si>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</si>
  <si>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</si>
  <si>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</si>
  <si>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</si>
  <si>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</si>
  <si>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</si>
  <si>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</si>
  <si>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</si>
  <si>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</si>
  <si>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</si>
  <si>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</si>
  <si>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</si>
  <si>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</si>
  <si>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</si>
  <si>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</si>
  <si>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</si>
  <si>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</si>
  <si>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</si>
  <si>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</si>
  <si>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</si>
  <si>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</si>
  <si>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</si>
  <si>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</si>
  <si>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</si>
  <si>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</si>
  <si>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</si>
  <si>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</si>
  <si>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</si>
  <si>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</si>
  <si>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</si>
  <si>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</si>
  <si>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</si>
  <si>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</si>
  <si>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</si>
  <si>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</si>
  <si>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</si>
  <si>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</si>
  <si>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</si>
  <si>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</si>
  <si>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</si>
  <si>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</si>
  <si>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</si>
  <si>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</si>
  <si>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</si>
  <si>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</si>
  <si>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</si>
  <si>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</si>
  <si>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</si>
  <si>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</si>
  <si>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</si>
  <si>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</si>
  <si>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</si>
  <si>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</si>
  <si>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</si>
  <si>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</si>
  <si>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</si>
  <si>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</si>
  <si>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</si>
  <si>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</si>
  <si>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</si>
  <si>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</si>
  <si>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</si>
  <si>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</si>
  <si>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</si>
  <si>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</si>
  <si>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</si>
  <si>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</si>
  <si>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</si>
  <si>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</si>
  <si>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</si>
  <si>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</si>
  <si>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</si>
  <si>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</si>
  <si>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</si>
  <si>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</si>
  <si>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</si>
  <si>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</si>
  <si>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</si>
  <si>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</si>
  <si>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</si>
  <si>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</si>
  <si>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</si>
  <si>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</si>
  <si>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</si>
  <si>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</si>
  <si>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</si>
  <si>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</si>
  <si>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</si>
  <si>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</si>
  <si>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</si>
  <si>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</si>
  <si>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</si>
  <si>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</si>
  <si>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</si>
  <si>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</si>
  <si>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</si>
  <si>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</si>
  <si>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</si>
  <si>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</si>
  <si>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</si>
  <si>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</si>
  <si>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</si>
  <si>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</si>
  <si>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</si>
  <si>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</si>
  <si>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</si>
  <si>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</si>
  <si>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</si>
  <si>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</si>
  <si>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</si>
  <si>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</si>
  <si>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</si>
  <si>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</si>
  <si>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</si>
  <si>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</si>
  <si>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</si>
  <si>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</si>
  <si>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</si>
  <si>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</si>
  <si>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</si>
  <si>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</si>
  <si>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</si>
  <si>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</si>
  <si>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</si>
  <si>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</si>
  <si>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</si>
  <si>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</si>
  <si>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</si>
  <si>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</si>
  <si>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</si>
  <si>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</si>
  <si>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</si>
  <si>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</si>
  <si>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</si>
  <si>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</si>
  <si>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</si>
  <si>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</si>
  <si>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</si>
  <si>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</si>
  <si>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</si>
  <si>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</si>
  <si>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</si>
  <si>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</si>
  <si>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</si>
  <si>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</si>
  <si>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</si>
  <si>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</si>
  <si>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</si>
  <si>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</si>
  <si>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</si>
  <si>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</si>
  <si>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</si>
  <si>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</si>
  <si>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</si>
  <si>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</si>
  <si>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</si>
  <si>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</si>
  <si>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</si>
  <si>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</si>
  <si>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</si>
  <si>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</si>
  <si>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</si>
  <si>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</si>
  <si>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</si>
  <si>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</si>
  <si>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</si>
  <si>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</si>
  <si>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</si>
  <si>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</si>
  <si>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</si>
  <si>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</si>
  <si>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</si>
  <si>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</si>
  <si>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</si>
  <si>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</si>
  <si>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</si>
  <si>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</si>
  <si>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</si>
  <si>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</si>
  <si>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</si>
  <si>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</si>
  <si>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</si>
  <si>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</si>
  <si>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</si>
  <si>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</si>
  <si>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</si>
  <si>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</si>
  <si>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</si>
  <si>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</si>
  <si>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</si>
  <si>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</si>
  <si>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</si>
  <si>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</si>
  <si>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</si>
  <si>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</si>
  <si>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</si>
  <si>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</si>
  <si>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</si>
  <si>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</si>
  <si>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</si>
  <si>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</si>
  <si>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</si>
  <si>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</si>
  <si>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</si>
  <si>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</si>
  <si>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</si>
  <si>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</si>
  <si>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</si>
  <si>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</si>
  <si>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</si>
  <si>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</si>
  <si>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</si>
  <si>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</si>
  <si>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</si>
  <si>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</si>
  <si>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</si>
  <si>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</si>
  <si>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</si>
  <si>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</si>
  <si>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</si>
  <si>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</si>
  <si>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</si>
  <si>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</si>
  <si>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</si>
  <si>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</si>
  <si>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</si>
  <si>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</si>
  <si>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</si>
  <si>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</si>
  <si>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</si>
  <si>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</si>
  <si>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</si>
  <si>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</si>
  <si>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</si>
  <si>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</si>
  <si>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</si>
  <si>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</si>
  <si>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</si>
  <si>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</si>
  <si>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</si>
  <si>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</si>
  <si>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</si>
  <si>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</si>
  <si>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</si>
  <si>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</si>
  <si>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</si>
  <si>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</si>
  <si>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</si>
  <si>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</si>
  <si>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</si>
  <si>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</si>
  <si>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</si>
  <si>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</si>
  <si>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</si>
  <si>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</si>
  <si>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</si>
  <si>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</si>
  <si>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</si>
  <si>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</si>
  <si>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</si>
  <si>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</si>
  <si>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</si>
  <si>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</si>
  <si>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</si>
  <si>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</si>
  <si>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</si>
  <si>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</si>
  <si>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</si>
  <si>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</si>
  <si>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</si>
  <si>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</si>
  <si>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</si>
  <si>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</si>
  <si>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</si>
  <si>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</si>
  <si>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</si>
  <si>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</si>
  <si>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</si>
  <si>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</si>
  <si>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</si>
  <si>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</si>
  <si>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</si>
  <si>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</si>
  <si>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</si>
  <si>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</si>
  <si>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</si>
  <si>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</si>
  <si>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</si>
  <si>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</si>
  <si>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</si>
  <si>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</si>
  <si>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</si>
  <si>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</si>
  <si>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</si>
  <si>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</si>
  <si>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</si>
  <si>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</si>
  <si>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</si>
  <si>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</si>
  <si>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</si>
  <si>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</si>
  <si>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</si>
  <si>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</si>
  <si>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</si>
  <si>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</si>
  <si>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</si>
  <si>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</si>
  <si>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</si>
  <si>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</si>
  <si>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</si>
  <si>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</si>
  <si>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</si>
  <si>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</si>
  <si>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</si>
  <si>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</si>
  <si>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</si>
  <si>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</si>
  <si>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</si>
  <si>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</si>
  <si>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</si>
  <si>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</si>
  <si>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</si>
  <si>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</si>
  <si>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</si>
  <si>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</si>
  <si>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</si>
  <si>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</si>
  <si>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</si>
  <si>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</si>
  <si>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</si>
  <si>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</si>
  <si>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</si>
  <si>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</si>
  <si>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</si>
  <si>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</si>
  <si>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</si>
  <si>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</si>
  <si>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</si>
  <si>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</si>
  <si>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</si>
  <si>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</si>
  <si>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</si>
  <si>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</si>
  <si>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</si>
  <si>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</si>
  <si>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</si>
  <si>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</si>
  <si>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</si>
  <si>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</si>
  <si>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</si>
  <si>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</si>
  <si>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</si>
  <si>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</si>
  <si>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</si>
  <si>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</si>
  <si>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</si>
  <si>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</si>
  <si>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</si>
  <si>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</si>
  <si>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</si>
  <si>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</si>
  <si>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</si>
  <si>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</si>
  <si>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</si>
  <si>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</si>
  <si>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</si>
  <si>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</si>
  <si>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</si>
  <si>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</si>
  <si>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</si>
  <si>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</si>
  <si>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</si>
  <si>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</si>
  <si>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</si>
  <si>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</si>
  <si>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</si>
  <si>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</si>
  <si>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</si>
  <si>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</si>
  <si>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</si>
  <si>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</si>
  <si>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</si>
  <si>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</si>
  <si>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</si>
  <si>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</si>
  <si>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</si>
  <si>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</si>
  <si>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</si>
  <si>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</si>
  <si>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</si>
  <si>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</si>
  <si>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</si>
  <si>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</si>
  <si>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</si>
  <si>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</si>
  <si>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</si>
  <si>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</si>
  <si>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</si>
  <si>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</si>
  <si>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</si>
  <si>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</si>
  <si>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</si>
  <si>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</si>
  <si>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</si>
  <si>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</si>
  <si>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</si>
  <si>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</si>
  <si>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</si>
  <si>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</si>
  <si>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</si>
  <si>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</si>
  <si>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</si>
  <si>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</si>
  <si>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</si>
  <si>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</si>
  <si>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</si>
  <si>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</si>
  <si>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</si>
  <si>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</si>
  <si>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</si>
  <si>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</si>
  <si>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</si>
  <si>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</si>
  <si>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</si>
  <si>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</si>
  <si>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</si>
  <si>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</si>
  <si>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</si>
  <si>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</si>
  <si>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</si>
  <si>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</si>
  <si>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</si>
  <si>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</si>
  <si>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</si>
  <si>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</si>
  <si>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</si>
  <si>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</si>
  <si>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</si>
  <si>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</si>
  <si>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</si>
  <si>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</si>
  <si>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</si>
  <si>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</si>
  <si>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</si>
  <si>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</si>
  <si>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</si>
  <si>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</si>
  <si>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</si>
  <si>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</si>
  <si>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</si>
  <si>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</si>
  <si>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</si>
  <si>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</si>
  <si>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</si>
  <si>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</si>
  <si>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</si>
  <si>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</si>
  <si>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</si>
  <si>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</si>
  <si>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</si>
  <si>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</si>
  <si>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</si>
  <si>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</si>
  <si>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</si>
  <si>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</si>
  <si>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</si>
  <si>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</si>
  <si>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</si>
  <si>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</si>
  <si>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</si>
  <si>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</si>
  <si>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</si>
  <si>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</si>
  <si>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</si>
  <si>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</si>
  <si>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</si>
  <si>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</si>
  <si>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</si>
  <si>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</si>
  <si>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</si>
  <si>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</si>
  <si>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</si>
  <si>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</si>
  <si>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</si>
  <si>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</si>
  <si>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</si>
  <si>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</si>
  <si>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</si>
  <si>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</si>
  <si>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</si>
  <si>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</si>
  <si>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</si>
  <si>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</si>
  <si>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</si>
  <si>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</si>
  <si>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</si>
  <si>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</si>
  <si>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</si>
  <si>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</si>
  <si>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</si>
  <si>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</si>
  <si>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</si>
  <si>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</si>
  <si>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</si>
  <si>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</si>
  <si>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</si>
  <si>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</si>
  <si>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</si>
  <si>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</si>
  <si>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</si>
  <si>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</si>
  <si>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</si>
  <si>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</si>
  <si>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</si>
  <si>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</si>
  <si>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</si>
  <si>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</si>
  <si>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</si>
  <si>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</si>
  <si>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</si>
  <si>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</si>
  <si>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</si>
  <si>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</si>
  <si>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</si>
  <si>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</si>
  <si>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</si>
  <si>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</si>
  <si>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</si>
  <si>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</si>
  <si>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</si>
  <si>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</si>
  <si>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</si>
  <si>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</si>
  <si>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</si>
  <si>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</si>
  <si>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</si>
  <si>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</si>
  <si>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</si>
  <si>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</si>
  <si>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</si>
  <si>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</si>
  <si>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</si>
  <si>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</si>
  <si>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</si>
  <si>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</si>
  <si>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</si>
  <si>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</si>
  <si>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</si>
  <si>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</si>
  <si>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</si>
  <si>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</si>
  <si>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</si>
  <si>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</si>
  <si>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</si>
  <si>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</si>
  <si>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</si>
  <si>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</si>
  <si>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</si>
  <si>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</si>
  <si>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</si>
  <si>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</si>
  <si>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</si>
  <si>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</si>
  <si>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</si>
  <si>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</si>
  <si>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</si>
  <si>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</si>
  <si>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</si>
  <si>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</si>
  <si>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</si>
  <si>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</si>
  <si>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</si>
  <si>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</si>
  <si>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</si>
  <si>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</si>
  <si>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</si>
  <si>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</si>
  <si>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</si>
  <si>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</si>
  <si>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</si>
  <si>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</si>
  <si>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</si>
  <si>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</si>
  <si>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</si>
  <si>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</si>
  <si>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</si>
  <si>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</si>
  <si>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</si>
  <si>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</si>
  <si>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</si>
  <si>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</si>
  <si>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</si>
  <si>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</si>
  <si>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</si>
  <si>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</si>
  <si>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</si>
  <si>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</si>
  <si>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</si>
  <si>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</si>
  <si>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</si>
  <si>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</si>
  <si>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</si>
  <si>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</si>
  <si>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</si>
  <si>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</si>
  <si>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</si>
  <si>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</si>
  <si>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</si>
  <si>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</si>
  <si>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</si>
  <si>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</si>
  <si>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</si>
  <si>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</si>
  <si>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</si>
  <si>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</si>
  <si>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</si>
  <si>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</si>
  <si>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</si>
  <si>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</si>
  <si>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</si>
  <si>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</si>
  <si>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</si>
  <si>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</si>
  <si>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</si>
  <si>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</si>
  <si>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</si>
  <si>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</si>
  <si>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</si>
  <si>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</si>
  <si>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</si>
  <si>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</si>
  <si>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</si>
  <si>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</si>
  <si>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</si>
  <si>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</si>
  <si>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</si>
  <si>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</si>
  <si>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</si>
  <si>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</si>
  <si>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</si>
  <si>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</si>
  <si>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</si>
  <si>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</si>
  <si>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</si>
  <si>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</si>
  <si>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</si>
  <si>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</si>
  <si>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</si>
  <si>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</si>
  <si>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</si>
  <si>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</si>
  <si>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</si>
  <si>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</si>
  <si>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</si>
  <si>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</si>
  <si>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</si>
  <si>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</si>
  <si>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</si>
  <si>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</si>
  <si>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</si>
  <si>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</si>
  <si>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</si>
  <si>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</si>
  <si>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</si>
  <si>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</si>
  <si>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</si>
  <si>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</si>
  <si>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</si>
  <si>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</si>
  <si>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</si>
  <si>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</si>
  <si>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</si>
  <si>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</si>
  <si>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</si>
  <si>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</si>
  <si>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</si>
  <si>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</si>
  <si>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</si>
  <si>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</si>
  <si>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</si>
  <si>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</si>
  <si>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</si>
  <si>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</si>
  <si>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</si>
  <si>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</si>
  <si>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</si>
  <si>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</si>
  <si>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</si>
  <si>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</si>
  <si>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</si>
  <si>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</si>
  <si>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</si>
  <si>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</si>
  <si>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</si>
  <si>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</si>
  <si>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</si>
  <si>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</si>
  <si>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</si>
  <si>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</si>
  <si>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</si>
  <si>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</si>
  <si>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</si>
  <si>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</si>
  <si>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</si>
  <si>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</si>
  <si>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</si>
  <si>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</si>
  <si>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</si>
  <si>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</si>
  <si>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</si>
  <si>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</si>
  <si>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</si>
  <si>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</si>
  <si>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</si>
  <si>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</si>
  <si>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</si>
  <si>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</si>
  <si>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</si>
  <si>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</si>
  <si>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</si>
  <si>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</si>
  <si>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</si>
  <si>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</si>
  <si>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</si>
  <si>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</si>
  <si>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</si>
  <si>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</si>
  <si>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</si>
  <si>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</si>
  <si>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</si>
  <si>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</si>
  <si>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</si>
  <si>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</si>
  <si>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</si>
  <si>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</si>
  <si>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</si>
  <si>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</si>
  <si>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</si>
  <si>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</si>
  <si>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</si>
  <si>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</si>
  <si>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</si>
  <si>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</si>
  <si>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</si>
  <si>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</si>
  <si>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</si>
  <si>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</si>
  <si>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</si>
  <si>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</si>
  <si>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</si>
  <si>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</si>
  <si>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</si>
  <si>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</si>
  <si>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</si>
  <si>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</si>
  <si>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</si>
  <si>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</si>
  <si>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</si>
  <si>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</si>
  <si>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</si>
  <si>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</si>
  <si>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</si>
  <si>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</si>
  <si>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</si>
  <si>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</si>
  <si>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</si>
  <si>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</si>
  <si>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</si>
  <si>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</si>
  <si>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</si>
  <si>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</si>
  <si>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</si>
  <si>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</si>
  <si>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</si>
  <si>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</si>
  <si>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</si>
  <si>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</si>
  <si>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</si>
  <si>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</si>
  <si>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</si>
  <si>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</si>
  <si>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</si>
  <si>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</si>
  <si>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</si>
  <si>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</si>
  <si>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</si>
  <si>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</si>
  <si>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</si>
  <si>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</si>
  <si>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</si>
  <si>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</si>
  <si>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</si>
  <si>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</si>
  <si>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</si>
  <si>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</si>
  <si>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</si>
  <si>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</si>
  <si>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</si>
  <si>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</si>
  <si>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</si>
  <si>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</si>
  <si>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</si>
  <si>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</si>
  <si>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</si>
  <si>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</si>
  <si>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</si>
  <si>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</si>
  <si>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</si>
  <si>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</si>
  <si>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</si>
  <si>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</si>
  <si>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</si>
  <si>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</si>
  <si>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</si>
  <si>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</si>
  <si>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</si>
  <si>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</si>
  <si>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</si>
  <si>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</si>
  <si>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</si>
  <si>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</si>
  <si>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</si>
  <si>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</si>
  <si>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</si>
  <si>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</si>
  <si>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</si>
  <si>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</si>
  <si>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</si>
  <si>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</si>
  <si>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</si>
  <si>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</si>
  <si>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</si>
  <si>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</si>
  <si>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</si>
  <si>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</si>
  <si>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</si>
  <si>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</si>
  <si>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</si>
  <si>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</si>
  <si>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</si>
  <si>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</si>
  <si>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</si>
  <si>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</si>
  <si>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</si>
  <si>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</si>
  <si>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</si>
  <si>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</si>
  <si>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</si>
  <si>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</si>
  <si>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</si>
  <si>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</si>
  <si>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</si>
  <si>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</si>
  <si>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</si>
  <si>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</si>
  <si>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</si>
  <si>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</si>
  <si>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</si>
  <si>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</si>
  <si>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</si>
  <si>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</si>
  <si>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</si>
  <si>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</si>
  <si>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</si>
  <si>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</si>
  <si>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</si>
  <si>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</si>
  <si>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</si>
  <si>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</si>
  <si>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</si>
  <si>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</si>
  <si>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</si>
  <si>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</si>
  <si>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</si>
  <si>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</si>
  <si>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</si>
  <si>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</si>
  <si>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</si>
  <si>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</si>
  <si>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</si>
  <si>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</si>
  <si>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</si>
  <si>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</si>
  <si>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</si>
  <si>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</si>
  <si>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</si>
  <si>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</si>
  <si>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</si>
  <si>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</si>
  <si>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</si>
  <si>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</si>
  <si>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</si>
  <si>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</si>
  <si>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</si>
  <si>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</si>
  <si>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</si>
  <si>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</si>
  <si>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</si>
  <si>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</si>
  <si>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</si>
  <si>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</si>
  <si>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</si>
  <si>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</si>
  <si>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</si>
  <si>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</si>
  <si>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</si>
  <si>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</si>
  <si>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</si>
  <si>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</si>
  <si>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</si>
  <si>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</si>
  <si>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</si>
  <si>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</si>
  <si>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</si>
  <si>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</si>
  <si>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</si>
  <si>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</si>
  <si>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</si>
  <si>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</si>
  <si>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</si>
  <si>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</si>
  <si>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</si>
  <si>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</si>
  <si>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</si>
  <si>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</si>
  <si>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</si>
  <si>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</si>
  <si>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</si>
  <si>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</si>
  <si>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</si>
  <si>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</si>
  <si>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</si>
  <si>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</si>
  <si>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</si>
  <si>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</si>
  <si>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</si>
  <si>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</si>
  <si>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</si>
  <si>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</si>
  <si>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</si>
  <si>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</si>
  <si>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</si>
  <si>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</si>
  <si>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</si>
  <si>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</si>
  <si>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</si>
  <si>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</si>
  <si>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</si>
  <si>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</si>
  <si>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</si>
  <si>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</si>
  <si>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</si>
  <si>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</si>
  <si>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</si>
  <si>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</si>
  <si>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</si>
  <si>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</si>
  <si>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</si>
  <si>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</si>
  <si>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</si>
  <si>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</si>
  <si>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</si>
  <si>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</si>
  <si>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</si>
  <si>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</si>
  <si>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</si>
  <si>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</si>
  <si>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</si>
  <si>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</si>
  <si>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</si>
  <si>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</si>
  <si>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</si>
  <si>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</si>
  <si>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</si>
  <si>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</si>
  <si>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</si>
  <si>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</si>
  <si>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</si>
  <si>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</si>
  <si>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</si>
  <si>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</si>
  <si>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</si>
  <si>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</si>
  <si>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</si>
  <si>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</si>
  <si>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</si>
  <si>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</si>
  <si>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</si>
  <si>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</si>
  <si>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</si>
  <si>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</si>
  <si>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</si>
  <si>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</si>
  <si>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</si>
  <si>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</si>
  <si>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</si>
  <si>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</si>
  <si>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</si>
  <si>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</si>
  <si>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</si>
  <si>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</si>
  <si>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</si>
  <si>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</si>
  <si>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</si>
  <si>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</si>
  <si>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</si>
  <si>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</si>
  <si>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</si>
  <si>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</si>
  <si>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</si>
  <si>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</si>
  <si>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</si>
  <si>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</si>
  <si>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</si>
  <si>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</si>
  <si>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</si>
  <si>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</si>
  <si>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</si>
  <si>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</si>
  <si>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</si>
  <si>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</si>
  <si>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</si>
  <si>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</si>
  <si>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</si>
  <si>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</si>
  <si>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</si>
  <si>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</si>
  <si>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</si>
  <si>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</si>
  <si>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</si>
  <si>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</si>
  <si>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</si>
  <si>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</si>
  <si>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</si>
  <si>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</si>
  <si>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</si>
  <si>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</si>
  <si>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</si>
  <si>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</si>
  <si>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</si>
  <si>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</si>
  <si>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</si>
  <si>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</si>
  <si>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</si>
  <si>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</si>
  <si>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</si>
  <si>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</si>
  <si>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</si>
  <si>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</si>
  <si>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</si>
  <si>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</si>
  <si>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</si>
  <si>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</si>
  <si>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</si>
  <si>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</si>
  <si>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</si>
  <si>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</si>
  <si>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</si>
  <si>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</si>
  <si>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</si>
  <si>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</si>
  <si>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</si>
  <si>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</si>
  <si>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</si>
  <si>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</si>
  <si>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</si>
  <si>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</si>
  <si>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</si>
  <si>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</si>
  <si>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</si>
  <si>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</si>
  <si>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</si>
  <si>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</si>
  <si>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</si>
  <si>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</si>
  <si>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</si>
  <si>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</si>
  <si>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</si>
  <si>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</si>
  <si>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</si>
  <si>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</si>
  <si>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</si>
  <si>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</si>
  <si>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</si>
  <si>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</si>
  <si>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</si>
  <si>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</si>
  <si>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</si>
  <si>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</si>
  <si>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</si>
  <si>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</si>
  <si>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</si>
  <si>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</si>
  <si>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</si>
  <si>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</si>
  <si>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</si>
  <si>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</si>
  <si>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</si>
  <si>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</si>
  <si>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</si>
  <si>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</si>
  <si>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</si>
  <si>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</si>
  <si>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</si>
  <si>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</si>
  <si>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</si>
  <si>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</si>
  <si>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</si>
  <si>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</si>
  <si>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</si>
  <si>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</si>
  <si>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</si>
  <si>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</si>
  <si>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</si>
  <si>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</si>
  <si>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</si>
  <si>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</si>
  <si>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</si>
  <si>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</si>
  <si>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</si>
  <si>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</si>
  <si>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</si>
  <si>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</si>
  <si>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</si>
  <si>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</si>
  <si>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</si>
  <si>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</si>
  <si>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</si>
  <si>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</si>
  <si>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</si>
  <si>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</si>
  <si>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</si>
  <si>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</si>
  <si>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</si>
  <si>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</si>
  <si>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</si>
  <si>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</si>
  <si>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</si>
  <si>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</si>
  <si>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</si>
  <si>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</si>
  <si>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</si>
  <si>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</si>
  <si>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</si>
  <si>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</si>
  <si>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</si>
  <si>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</si>
  <si>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</si>
  <si>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</si>
  <si>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</si>
  <si>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</si>
  <si>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</si>
  <si>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</si>
  <si>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</si>
  <si>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</si>
  <si>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</si>
  <si>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</si>
  <si>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</si>
  <si>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</si>
  <si>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</si>
  <si>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</si>
  <si>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</si>
  <si>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</si>
  <si>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</si>
  <si>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</si>
  <si>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</si>
  <si>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</si>
  <si>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</si>
  <si>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</si>
  <si>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</si>
  <si>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</si>
  <si>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</si>
  <si>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</si>
  <si>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</si>
  <si>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</si>
  <si>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</si>
  <si>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</si>
  <si>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</si>
  <si>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</si>
  <si>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</si>
  <si>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</si>
  <si>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</si>
  <si>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</si>
  <si>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</si>
  <si>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</si>
  <si>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</si>
  <si>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</si>
  <si>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</si>
  <si>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</si>
  <si>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</si>
  <si>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</si>
  <si>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</si>
  <si>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</si>
  <si>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</si>
  <si>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</si>
  <si>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</si>
  <si>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</si>
  <si>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</si>
  <si>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</si>
  <si>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</si>
  <si>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</si>
  <si>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</si>
  <si>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</si>
  <si>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</si>
  <si>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</si>
  <si>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</si>
  <si>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</si>
  <si>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</si>
  <si>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</si>
  <si>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</si>
  <si>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</si>
  <si>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</si>
  <si>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</si>
  <si>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</si>
  <si>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</si>
  <si>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</si>
  <si>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</si>
  <si>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</si>
  <si>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</si>
  <si>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</si>
  <si>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</si>
  <si>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</si>
  <si>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</si>
  <si>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</si>
  <si>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</si>
  <si>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</si>
  <si>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</si>
  <si>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</si>
  <si>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</si>
  <si>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</si>
  <si>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</si>
  <si>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</si>
  <si>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</si>
  <si>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</si>
  <si>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</si>
  <si>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</si>
  <si>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</si>
  <si>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</si>
  <si>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</si>
  <si>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</si>
  <si>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</si>
  <si>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</si>
  <si>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</si>
  <si>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</si>
  <si>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</si>
  <si>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</si>
  <si>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</si>
  <si>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</si>
  <si>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</si>
  <si>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</si>
  <si>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</si>
  <si>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</si>
  <si>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</si>
  <si>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</si>
  <si>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</si>
  <si>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</si>
  <si>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</si>
  <si>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</si>
  <si>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</si>
  <si>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</si>
  <si>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</si>
  <si>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</si>
  <si>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</si>
  <si>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</si>
  <si>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</si>
  <si>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</si>
  <si>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</si>
  <si>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</si>
  <si>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</si>
  <si>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</si>
  <si>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</si>
  <si>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</si>
  <si>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</si>
  <si>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</si>
  <si>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</si>
  <si>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</si>
  <si>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</si>
  <si>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</si>
  <si>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</si>
  <si>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</si>
  <si>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</si>
  <si>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</si>
  <si>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</si>
  <si>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</si>
  <si>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</si>
  <si>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</si>
  <si>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</si>
  <si>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</si>
  <si>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</si>
  <si>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</si>
  <si>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</si>
  <si>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</si>
  <si>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</si>
  <si>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</si>
  <si>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</si>
  <si>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</si>
  <si>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</si>
  <si>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</si>
  <si>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</si>
  <si>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</si>
  <si>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</si>
  <si>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</si>
  <si>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</si>
  <si>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</si>
  <si>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</si>
  <si>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</si>
  <si>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</si>
  <si>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</si>
  <si>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</si>
  <si>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</si>
  <si>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</si>
  <si>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</si>
  <si>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</si>
  <si>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</si>
  <si>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</si>
  <si>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</si>
  <si>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</si>
  <si>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</si>
  <si>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</si>
  <si>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</si>
  <si>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</si>
  <si>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</si>
  <si>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</si>
  <si>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</si>
  <si>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</si>
  <si>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</si>
  <si>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</si>
  <si>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</si>
  <si>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</si>
  <si>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</si>
  <si>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</si>
  <si>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</si>
  <si>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</si>
  <si>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</si>
  <si>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</si>
  <si>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</si>
  <si>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</si>
  <si>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</si>
  <si>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</si>
  <si>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</si>
  <si>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</si>
  <si>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</si>
  <si>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</si>
  <si>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</si>
  <si>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</si>
  <si>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</si>
  <si>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</si>
  <si>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</si>
  <si>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</si>
  <si>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</si>
  <si>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</si>
  <si>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</si>
  <si>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</si>
  <si>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</si>
  <si>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</si>
  <si>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</si>
  <si>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</si>
  <si>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</si>
  <si>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</si>
  <si>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</si>
  <si>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</si>
  <si>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</si>
  <si>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</si>
  <si>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</si>
  <si>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</si>
  <si>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</si>
  <si>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</si>
  <si>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</si>
  <si>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</si>
  <si>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</si>
  <si>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</si>
  <si>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</si>
  <si>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</si>
  <si>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</si>
  <si>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</si>
  <si>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</si>
  <si>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</si>
  <si>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</si>
  <si>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</si>
  <si>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</si>
  <si>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</si>
  <si>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</si>
  <si>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</si>
  <si>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</si>
  <si>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</si>
  <si>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</si>
  <si>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</si>
  <si>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</si>
  <si>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</si>
  <si>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</si>
  <si>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</si>
  <si>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</si>
  <si>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</si>
  <si>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</si>
  <si>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</si>
  <si>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</si>
  <si>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</si>
  <si>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</si>
  <si>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</si>
  <si>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</si>
  <si>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</si>
  <si>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</si>
  <si>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</si>
  <si>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</si>
  <si>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</si>
  <si>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</si>
  <si>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</si>
  <si>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</si>
  <si>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</si>
  <si>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</si>
  <si>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</si>
  <si>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</si>
  <si>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</si>
  <si>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</si>
  <si>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</si>
  <si>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</si>
  <si>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</si>
  <si>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</si>
  <si>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</si>
  <si>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</si>
  <si>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</si>
  <si>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</si>
  <si>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</si>
  <si>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</si>
  <si>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</si>
  <si>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</si>
  <si>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</si>
  <si>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</si>
  <si>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</si>
  <si>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</si>
  <si>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</si>
  <si>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</si>
  <si>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</si>
  <si>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</si>
  <si>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</si>
  <si>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</si>
  <si>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</si>
  <si>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</si>
  <si>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</si>
  <si>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</si>
  <si>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</si>
  <si>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</si>
  <si>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</si>
  <si>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</si>
  <si>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</si>
  <si>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</si>
  <si>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</si>
  <si>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</si>
  <si>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</si>
  <si>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</si>
  <si>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</si>
  <si>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</si>
  <si>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</si>
  <si>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</si>
  <si>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</si>
  <si>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</si>
  <si>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</si>
  <si>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</si>
  <si>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</si>
  <si>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</si>
  <si>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</si>
  <si>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</si>
  <si>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</si>
  <si>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</si>
  <si>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</si>
  <si>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</si>
  <si>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</si>
  <si>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</si>
  <si>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</si>
  <si>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</si>
  <si>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</si>
  <si>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</si>
  <si>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</si>
  <si>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</si>
  <si>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</si>
  <si>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</si>
  <si>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</si>
  <si>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</si>
  <si>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</si>
  <si>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</si>
  <si>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</si>
  <si>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</si>
  <si>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</si>
  <si>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</si>
  <si>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</si>
  <si>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</si>
  <si>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</si>
  <si>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</si>
  <si>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</si>
  <si>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</si>
  <si>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</si>
  <si>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</si>
  <si>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</si>
  <si>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</si>
  <si>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</si>
  <si>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</si>
  <si>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</si>
  <si>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</si>
  <si>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</si>
  <si>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</si>
  <si>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</si>
  <si>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</si>
  <si>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</si>
  <si>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</si>
  <si>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</si>
  <si>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</si>
  <si>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</si>
  <si>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</si>
  <si>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</si>
  <si>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</si>
  <si>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</si>
  <si>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</si>
  <si>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</si>
  <si>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</si>
  <si>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</si>
  <si>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</si>
  <si>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</si>
  <si>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</si>
  <si>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</si>
  <si>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</si>
  <si>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</si>
  <si>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</si>
  <si>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</si>
  <si>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</si>
  <si>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</si>
  <si>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</si>
  <si>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</si>
  <si>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</si>
  <si>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</si>
  <si>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</si>
  <si>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</si>
  <si>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</si>
  <si>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</si>
  <si>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</si>
  <si>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</si>
  <si>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</si>
  <si>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</si>
  <si>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</si>
  <si>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</si>
  <si>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</si>
  <si>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</si>
  <si>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</si>
  <si>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</si>
  <si>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</si>
  <si>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</si>
  <si>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</si>
  <si>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</si>
  <si>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</si>
  <si>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</si>
  <si>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</si>
  <si>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</si>
  <si>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</si>
  <si>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</si>
  <si>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</si>
  <si>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</si>
  <si>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</si>
  <si>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</si>
  <si>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</si>
  <si>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</si>
  <si>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</si>
  <si>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</si>
  <si>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</si>
  <si>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</si>
  <si>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</si>
  <si>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</si>
  <si>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</si>
  <si>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</si>
  <si>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</si>
  <si>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</si>
  <si>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</si>
  <si>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</si>
  <si>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</si>
  <si>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</si>
  <si>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</si>
  <si>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</si>
  <si>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</si>
  <si>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</si>
  <si>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</si>
  <si>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</si>
  <si>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</si>
  <si>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</si>
  <si>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</si>
  <si>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</si>
  <si>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</si>
  <si>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</si>
  <si>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</si>
  <si>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</si>
  <si>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</si>
  <si>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</si>
  <si>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</si>
  <si>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</si>
  <si>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</si>
  <si>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</si>
  <si>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</si>
  <si>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</si>
  <si>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</si>
  <si>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</si>
  <si>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</si>
  <si>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</si>
  <si>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</si>
  <si>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</si>
  <si>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</si>
  <si>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</si>
  <si>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</si>
  <si>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</si>
  <si>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</si>
  <si>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</si>
  <si>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</si>
  <si>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</si>
  <si>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</si>
  <si>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</si>
  <si>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</si>
  <si>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</si>
  <si>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</si>
  <si>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</si>
  <si>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</si>
  <si>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</si>
  <si>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</si>
  <si>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</si>
  <si>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</si>
  <si>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</si>
  <si>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</si>
  <si>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</si>
  <si>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</si>
  <si>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</si>
  <si>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</si>
  <si>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</si>
  <si>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</si>
  <si>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</si>
  <si>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</si>
  <si>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</si>
  <si>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</si>
  <si>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</si>
  <si>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</si>
  <si>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</si>
  <si>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</si>
  <si>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</si>
  <si>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</si>
  <si>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</si>
  <si>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</si>
  <si>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</si>
  <si>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</si>
  <si>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</si>
  <si>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</si>
  <si>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</si>
  <si>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</si>
  <si>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</si>
  <si>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</si>
  <si>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</si>
  <si>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</si>
  <si>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</si>
  <si>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</si>
  <si>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</si>
  <si>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</si>
  <si>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</si>
  <si>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</si>
  <si>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</si>
  <si>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</si>
  <si>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</si>
  <si>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</si>
  <si>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</si>
  <si>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</si>
  <si>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</si>
  <si>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</si>
  <si>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</si>
  <si>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</si>
  <si>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</si>
  <si>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</si>
  <si>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</si>
  <si>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</si>
  <si>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</si>
  <si>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</si>
  <si>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</si>
  <si>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</si>
  <si>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</si>
  <si>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</si>
  <si>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</si>
  <si>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</si>
  <si>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</si>
  <si>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</si>
  <si>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</si>
  <si>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</si>
  <si>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</si>
  <si>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</si>
  <si>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</si>
  <si>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</si>
  <si>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</si>
  <si>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</si>
  <si>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</si>
  <si>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</si>
  <si>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</si>
  <si>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</si>
  <si>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</si>
  <si>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</si>
  <si>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</si>
  <si>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</si>
  <si>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</si>
  <si>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</si>
  <si>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</si>
  <si>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</si>
  <si>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</si>
  <si>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</si>
  <si>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</si>
  <si>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</si>
  <si>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</si>
  <si>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</si>
  <si>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</si>
  <si>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</si>
  <si>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</si>
  <si>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</si>
  <si>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</si>
  <si>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</si>
  <si>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</si>
  <si>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</si>
  <si>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</si>
  <si>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</si>
  <si>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</si>
  <si>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</si>
  <si>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</si>
  <si>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</si>
  <si>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</si>
  <si>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</si>
  <si>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</si>
  <si>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</si>
  <si>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</si>
  <si>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</si>
  <si>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</si>
  <si>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</si>
  <si>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</si>
  <si>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</si>
  <si>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</si>
  <si>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</si>
  <si>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</si>
  <si>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</si>
  <si>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</si>
  <si>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</si>
  <si>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</si>
  <si>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</si>
  <si>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</si>
  <si>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</si>
  <si>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</si>
  <si>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</si>
  <si>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</si>
  <si>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</si>
  <si>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</si>
  <si>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</si>
  <si>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</si>
  <si>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</si>
  <si>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</si>
  <si>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</si>
  <si>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</si>
  <si>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</si>
  <si>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</si>
  <si>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</si>
  <si>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</si>
  <si>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</si>
  <si>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</si>
  <si>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</si>
  <si>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</si>
  <si>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</si>
  <si>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</si>
  <si>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</si>
  <si>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</si>
  <si>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</si>
  <si>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</si>
  <si>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</si>
  <si>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</si>
  <si>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</si>
  <si>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</si>
  <si>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</si>
  <si>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</si>
  <si>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</si>
  <si>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</si>
  <si>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</si>
  <si>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</si>
  <si>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</si>
  <si>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</si>
  <si>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</si>
  <si>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</si>
  <si>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</si>
  <si>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</si>
  <si>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</si>
  <si>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</si>
  <si>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</si>
  <si>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</si>
  <si>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</si>
  <si>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</si>
  <si>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</si>
  <si>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</si>
  <si>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</si>
  <si>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</si>
  <si>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</si>
  <si>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</si>
  <si>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</si>
  <si>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</si>
  <si>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</si>
  <si>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</si>
  <si>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</si>
  <si>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</si>
  <si>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</si>
  <si>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</si>
  <si>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</si>
  <si>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</si>
  <si>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</si>
  <si>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</si>
  <si>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</si>
  <si>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</si>
  <si>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</si>
  <si>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</si>
  <si>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</si>
  <si>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</si>
  <si>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</si>
  <si>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</si>
  <si>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</si>
  <si>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</si>
  <si>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</si>
  <si>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</si>
  <si>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</si>
  <si>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</si>
  <si>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</si>
  <si>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</si>
  <si>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</si>
  <si>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</si>
  <si>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</si>
  <si>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</si>
  <si>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</si>
  <si>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</si>
  <si>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</si>
  <si>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</si>
  <si>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</si>
  <si>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</si>
  <si>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</si>
  <si>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</si>
  <si>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</si>
  <si>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</si>
  <si>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</si>
  <si>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</si>
  <si>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</si>
  <si>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</si>
  <si>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</si>
  <si>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</si>
  <si>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</si>
  <si>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</si>
  <si>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</si>
  <si>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</si>
  <si>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</si>
  <si>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</si>
  <si>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</si>
  <si>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</si>
  <si>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</si>
  <si>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</si>
  <si>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</si>
  <si>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</si>
  <si>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</si>
  <si>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</si>
  <si>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</si>
  <si>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</si>
  <si>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</si>
  <si>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</si>
  <si>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</si>
  <si>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</si>
  <si>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</si>
  <si>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</si>
  <si>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</si>
  <si>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</si>
  <si>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</si>
  <si>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</si>
  <si>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</si>
  <si>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</si>
  <si>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</si>
  <si>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</si>
  <si>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</si>
  <si>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</si>
  <si>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</si>
  <si>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</si>
  <si>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</si>
  <si>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</si>
  <si>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</si>
  <si>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</si>
  <si>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</si>
  <si>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</si>
  <si>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</si>
  <si>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</si>
  <si>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</si>
  <si>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</si>
  <si>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</si>
  <si>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</si>
  <si>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</si>
  <si>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</si>
  <si>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</si>
  <si>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</si>
  <si>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</si>
  <si>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</si>
  <si>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</si>
  <si>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</si>
  <si>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</si>
  <si>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</si>
  <si>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</si>
  <si>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</si>
  <si>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</si>
  <si>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</si>
  <si>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</si>
  <si>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</si>
  <si>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</si>
  <si>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</si>
  <si>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</si>
  <si>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</si>
  <si>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</si>
  <si>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</si>
  <si>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</si>
  <si>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</si>
  <si>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</si>
  <si>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</si>
  <si>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</si>
  <si>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</si>
  <si>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</si>
  <si>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</si>
  <si>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</si>
  <si>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</si>
  <si>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</si>
  <si>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</si>
  <si>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</si>
  <si>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</si>
  <si>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</si>
  <si>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</si>
  <si>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</si>
  <si>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</si>
  <si>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</si>
  <si>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</si>
  <si>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</si>
  <si>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</si>
  <si>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</si>
  <si>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</si>
  <si>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</si>
  <si>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</si>
  <si>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</si>
  <si>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</si>
  <si>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</si>
  <si>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</si>
  <si>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</si>
  <si>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</si>
  <si>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</si>
  <si>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</si>
  <si>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</si>
  <si>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</si>
  <si>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</si>
  <si>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</si>
  <si>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</si>
  <si>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</si>
  <si>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</si>
  <si>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</si>
  <si>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</si>
  <si>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</si>
  <si>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</si>
  <si>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</si>
  <si>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</si>
  <si>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</si>
  <si>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</si>
  <si>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</si>
  <si>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</si>
  <si>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</si>
  <si>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</si>
  <si>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</si>
  <si>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</si>
  <si>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</si>
  <si>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</si>
  <si>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</si>
  <si>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</si>
  <si>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</si>
  <si>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</si>
  <si>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</si>
  <si>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</si>
  <si>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</si>
  <si>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</si>
  <si>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</si>
  <si>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</si>
  <si>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</si>
  <si>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</si>
  <si>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</si>
  <si>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</si>
  <si>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</si>
  <si>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</si>
  <si>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</si>
  <si>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</si>
  <si>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</si>
  <si>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</si>
  <si>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</si>
  <si>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</si>
  <si>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</si>
  <si>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</si>
  <si>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</si>
  <si>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</si>
  <si>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</si>
  <si>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</si>
  <si>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</si>
  <si>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</si>
  <si>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</si>
  <si>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</si>
  <si>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</si>
  <si>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</si>
  <si>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</si>
  <si>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</si>
  <si>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</si>
  <si>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</si>
  <si>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</si>
  <si>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</si>
  <si>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</si>
  <si>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</si>
  <si>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</si>
  <si>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</si>
  <si>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</si>
  <si>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</si>
  <si>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</si>
  <si>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</si>
  <si>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</si>
  <si>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</si>
  <si>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</si>
  <si>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</si>
  <si>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</si>
  <si>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</si>
  <si>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</si>
  <si>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</si>
  <si>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</si>
  <si>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</si>
  <si>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</si>
  <si>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</si>
  <si>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</si>
  <si>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</si>
  <si>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</si>
  <si>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</si>
  <si>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</si>
  <si>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</si>
  <si>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</si>
  <si>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</si>
  <si>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</si>
  <si>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</si>
  <si>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</si>
  <si>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</si>
  <si>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</si>
  <si>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</si>
  <si>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</si>
  <si>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</si>
  <si>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</si>
  <si>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</si>
  <si>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</si>
  <si>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</si>
  <si>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</si>
  <si>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</si>
  <si>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</si>
  <si>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</si>
  <si>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</si>
  <si>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</si>
  <si>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</si>
  <si>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</si>
  <si>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</si>
  <si>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</si>
  <si>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</si>
  <si>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</si>
  <si>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</si>
  <si>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</si>
  <si>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</si>
  <si>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</si>
  <si>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</si>
  <si>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</si>
  <si>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</si>
  <si>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</si>
  <si>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</si>
  <si>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</si>
  <si>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</si>
  <si>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</si>
  <si>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</si>
  <si>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</si>
  <si>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</si>
  <si>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</si>
  <si>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</si>
  <si>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</si>
  <si>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</si>
  <si>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</si>
  <si>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</si>
  <si>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</si>
  <si>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</si>
  <si>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</si>
  <si>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</si>
  <si>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</si>
  <si>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</si>
  <si>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</si>
  <si>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</si>
  <si>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</si>
  <si>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</si>
  <si>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</si>
  <si>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</si>
  <si>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</si>
  <si>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</si>
  <si>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</si>
  <si>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</si>
  <si>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</si>
  <si>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</si>
  <si>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</si>
  <si>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</si>
  <si>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</si>
  <si>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</si>
  <si>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</si>
  <si>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</si>
  <si>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</si>
  <si>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</si>
  <si>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</si>
  <si>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</si>
  <si>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</si>
  <si>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</si>
  <si>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</si>
  <si>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</si>
  <si>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</si>
  <si>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</si>
  <si>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</si>
  <si>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</si>
  <si>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</si>
  <si>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</si>
  <si>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</si>
  <si>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</si>
  <si>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</si>
  <si>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</si>
  <si>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</si>
  <si>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</si>
  <si>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</si>
  <si>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</si>
  <si>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</si>
  <si>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</si>
  <si>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</si>
  <si>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</si>
  <si>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</si>
  <si>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</si>
  <si>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</si>
  <si>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</si>
  <si>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</si>
  <si>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</si>
  <si>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</si>
  <si>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</si>
  <si>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</si>
  <si>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</si>
  <si>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</si>
  <si>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</si>
  <si>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</si>
  <si>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</si>
  <si>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</si>
  <si>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</si>
  <si>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</si>
  <si>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</si>
  <si>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</si>
  <si>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</si>
  <si>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</si>
  <si>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</si>
  <si>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</si>
  <si>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</si>
  <si>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</si>
  <si>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</si>
  <si>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</si>
  <si>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</si>
  <si>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</si>
  <si>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</si>
  <si>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</si>
  <si>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</si>
  <si>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</si>
  <si>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</si>
  <si>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</si>
  <si>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</si>
  <si>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</si>
  <si>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</si>
  <si>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</si>
  <si>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</si>
  <si>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</si>
  <si>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</si>
  <si>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</si>
  <si>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</si>
  <si>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</si>
  <si>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</si>
  <si>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</si>
  <si>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</si>
  <si>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</si>
  <si>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</si>
  <si>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</si>
  <si>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</si>
  <si>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</si>
  <si>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</si>
  <si>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</si>
  <si>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</si>
  <si>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</si>
  <si>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</si>
  <si>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</si>
  <si>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</si>
  <si>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</si>
  <si>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</si>
  <si>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</si>
  <si>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</si>
  <si>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</si>
  <si>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</si>
  <si>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</si>
  <si>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</si>
  <si>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</si>
  <si>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</si>
  <si>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</si>
  <si>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</si>
  <si>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</si>
  <si>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</si>
  <si>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</si>
  <si>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</si>
  <si>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</si>
  <si>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</si>
  <si>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</si>
  <si>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</si>
  <si>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</si>
  <si>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</si>
  <si>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</si>
  <si>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</si>
  <si>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</si>
  <si>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</si>
  <si>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</si>
  <si>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</si>
  <si>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</si>
  <si>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</si>
  <si>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</si>
  <si>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</si>
  <si>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</si>
  <si>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</si>
  <si>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</si>
  <si>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</si>
  <si>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</si>
  <si>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</si>
  <si>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</si>
  <si>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</si>
  <si>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</si>
  <si>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</si>
  <si>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</si>
  <si>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</si>
  <si>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</si>
  <si>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</si>
  <si>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</si>
  <si>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</si>
  <si>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</si>
  <si>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</si>
  <si>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</si>
  <si>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</si>
  <si>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</si>
  <si>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</si>
  <si>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</si>
  <si>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</si>
  <si>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</si>
  <si>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</si>
  <si>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</si>
  <si>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</si>
  <si>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</si>
  <si>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</si>
  <si>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</si>
  <si>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</si>
  <si>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</si>
  <si>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</si>
  <si>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</si>
  <si>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</si>
  <si>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</si>
  <si>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</si>
  <si>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</si>
  <si>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</si>
  <si>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</si>
  <si>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</si>
  <si>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</si>
  <si>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</si>
  <si>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</si>
  <si>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</si>
  <si>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</si>
  <si>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</si>
  <si>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</si>
  <si>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</si>
  <si>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</si>
  <si>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</si>
  <si>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</si>
  <si>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</si>
  <si>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</si>
  <si>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</si>
  <si>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</si>
  <si>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</si>
  <si>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</si>
  <si>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</si>
  <si>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</si>
  <si>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</si>
  <si>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</si>
  <si>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</si>
  <si>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</si>
  <si>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</si>
  <si>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</si>
  <si>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</si>
  <si>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</si>
  <si>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</si>
  <si>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</si>
  <si>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</si>
  <si>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</si>
  <si>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</si>
  <si>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</si>
  <si>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</si>
  <si>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</si>
  <si>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</si>
  <si>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</si>
  <si>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</si>
  <si>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</si>
  <si>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</si>
  <si>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</si>
  <si>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</si>
  <si>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</si>
  <si>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</si>
  <si>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</si>
  <si>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</si>
  <si>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</si>
  <si>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</si>
  <si>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</si>
  <si>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</si>
  <si>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</si>
  <si>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</si>
  <si>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</si>
  <si>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</si>
  <si>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</si>
  <si>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</si>
  <si>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</si>
  <si>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</si>
  <si>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</si>
  <si>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</si>
  <si>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</si>
  <si>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</si>
  <si>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</si>
  <si>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</si>
  <si>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</si>
  <si>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</si>
  <si>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</si>
  <si>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</si>
  <si>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</si>
  <si>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</si>
  <si>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</si>
  <si>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</si>
  <si>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</si>
  <si>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</si>
  <si>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</si>
  <si>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</si>
  <si>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</si>
  <si>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</si>
  <si>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</si>
  <si>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</si>
  <si>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</si>
  <si>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</si>
  <si>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</si>
  <si>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</si>
  <si>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</si>
  <si>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</si>
  <si>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</si>
  <si>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</si>
  <si>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</si>
  <si>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</si>
  <si>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</si>
  <si>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</si>
  <si>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</si>
  <si>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</si>
  <si>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</si>
  <si>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</si>
  <si>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</si>
  <si>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</si>
  <si>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</si>
  <si>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</si>
  <si>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</si>
  <si>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</si>
  <si>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</si>
  <si>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</si>
  <si>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</si>
  <si>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</si>
  <si>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</si>
  <si>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</si>
  <si>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</si>
  <si>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</si>
  <si>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</si>
  <si>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</si>
  <si>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</si>
  <si>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</si>
  <si>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</si>
  <si>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</si>
  <si>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</si>
  <si>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</si>
  <si>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</si>
  <si>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</si>
  <si>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</si>
  <si>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</si>
  <si>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</si>
  <si>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</si>
  <si>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</si>
  <si>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</si>
  <si>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</si>
  <si>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</si>
  <si>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</si>
  <si>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</si>
  <si>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</si>
  <si>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</si>
  <si>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</si>
  <si>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</si>
  <si>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</si>
  <si>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</si>
  <si>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</si>
  <si>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</si>
  <si>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</si>
  <si>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</si>
  <si>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</si>
  <si>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</si>
  <si>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</si>
  <si>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</si>
  <si>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</si>
  <si>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</si>
  <si>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</si>
  <si>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</si>
  <si>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</si>
  <si>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</si>
  <si>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</si>
  <si>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</si>
  <si>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</si>
  <si>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</si>
  <si>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</si>
  <si>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</si>
  <si>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</si>
  <si>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</si>
  <si>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</si>
  <si>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</si>
  <si>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</si>
  <si>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</si>
  <si>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</si>
  <si>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</si>
  <si>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</si>
  <si>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</si>
  <si>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</si>
  <si>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</si>
  <si>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</si>
  <si>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</si>
  <si>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</si>
  <si>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</si>
  <si>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</si>
  <si>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</si>
  <si>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</si>
  <si>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</si>
  <si>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</si>
  <si>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</si>
  <si>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</si>
  <si>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</si>
  <si>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</si>
  <si>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</si>
  <si>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</si>
  <si>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</si>
  <si>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</si>
  <si>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</si>
  <si>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</si>
  <si>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</si>
  <si>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</si>
  <si>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</si>
  <si>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</si>
  <si>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</si>
  <si>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</si>
  <si>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</si>
  <si>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</si>
  <si>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</si>
  <si>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</si>
  <si>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</si>
  <si>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</si>
  <si>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</si>
  <si>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</si>
  <si>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</si>
  <si>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</si>
  <si>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</si>
  <si>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</si>
  <si>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</si>
  <si>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</si>
  <si>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</si>
  <si>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</si>
  <si>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</si>
  <si>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</si>
  <si>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</si>
  <si>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</si>
  <si>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</si>
  <si>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</si>
  <si>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</si>
  <si>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</si>
  <si>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</si>
  <si>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</si>
  <si>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</si>
  <si>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</si>
  <si>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</si>
  <si>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</si>
  <si>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</si>
  <si>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</si>
  <si>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</si>
  <si>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</si>
  <si>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</si>
  <si>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</si>
  <si>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</si>
  <si>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</si>
  <si>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</si>
  <si>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</si>
  <si>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</si>
  <si>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</si>
  <si>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</si>
  <si>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</si>
  <si>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</si>
  <si>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</si>
  <si>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</si>
  <si>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</si>
  <si>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</si>
  <si>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</si>
  <si>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</si>
  <si>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</si>
  <si>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</si>
  <si>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</si>
  <si>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</si>
  <si>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</si>
  <si>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</si>
  <si>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</si>
  <si>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</si>
  <si>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</si>
  <si>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</si>
  <si>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</si>
  <si>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</si>
  <si>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</si>
  <si>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</si>
  <si>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</si>
  <si>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</si>
  <si>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</si>
  <si>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</si>
  <si>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</si>
  <si>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</si>
  <si>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</si>
  <si>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</si>
  <si>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</si>
  <si>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</si>
  <si>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</si>
  <si>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</si>
  <si>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</si>
  <si>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</si>
  <si>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</si>
  <si>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</si>
  <si>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</si>
  <si>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</si>
  <si>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</si>
  <si>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</si>
  <si>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</si>
  <si>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</si>
  <si>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</si>
  <si>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</si>
  <si>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</si>
  <si>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</si>
  <si>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</si>
  <si>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</si>
  <si>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</si>
  <si>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</si>
  <si>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</si>
  <si>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</si>
  <si>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</si>
  <si>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</si>
  <si>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</si>
  <si>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</si>
  <si>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</si>
  <si>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</si>
  <si>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</si>
  <si>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</si>
  <si>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</si>
  <si>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</si>
  <si>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</si>
  <si>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</si>
  <si>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</si>
  <si>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</si>
  <si>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</si>
  <si>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</si>
  <si>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</si>
  <si>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</si>
  <si>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</si>
  <si>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</si>
  <si>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</si>
  <si>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</si>
  <si>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</si>
  <si>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</si>
  <si>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</si>
  <si>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</si>
  <si>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</si>
  <si>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</si>
  <si>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</si>
  <si>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</si>
  <si>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</si>
  <si>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</si>
  <si>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</si>
  <si>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</si>
  <si>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</si>
  <si>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</si>
  <si>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</si>
  <si>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</si>
  <si>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</si>
  <si>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</si>
  <si>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</si>
  <si>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</si>
  <si>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</si>
  <si>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</si>
  <si>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</si>
  <si>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</si>
  <si>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</si>
  <si>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</si>
  <si>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</si>
  <si>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</si>
  <si>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</si>
  <si>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</si>
  <si>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</si>
  <si>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</si>
  <si>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</si>
  <si>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</si>
  <si>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</si>
  <si>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</si>
  <si>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</si>
  <si>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</si>
  <si>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</si>
  <si>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</si>
  <si>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</si>
  <si>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</si>
  <si>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</si>
  <si>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</si>
  <si>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</si>
  <si>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</si>
  <si>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</si>
  <si>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</si>
  <si>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</si>
  <si>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</si>
  <si>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</si>
  <si>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</si>
  <si>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</si>
  <si>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</si>
  <si>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</si>
  <si>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</si>
  <si>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</si>
  <si>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</si>
  <si>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</si>
  <si>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</si>
  <si>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</si>
  <si>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</si>
  <si>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</si>
  <si>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</si>
  <si>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</si>
  <si>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</si>
  <si>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</si>
  <si>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</si>
  <si>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</si>
  <si>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</si>
  <si>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</si>
  <si>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</si>
  <si>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</si>
  <si>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</si>
  <si>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</si>
  <si>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</si>
  <si>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</si>
  <si>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</si>
  <si>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</si>
  <si>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</si>
  <si>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</si>
  <si>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</si>
  <si>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</si>
  <si>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</si>
  <si>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</si>
  <si>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</si>
  <si>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</si>
  <si>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</si>
  <si>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</si>
  <si>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</si>
  <si>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</si>
  <si>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</si>
  <si>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</si>
  <si>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</si>
  <si>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</si>
  <si>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</si>
  <si>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</si>
  <si>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</si>
  <si>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</si>
  <si>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</si>
  <si>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</si>
  <si>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</si>
  <si>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</si>
  <si>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</si>
  <si>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</si>
  <si>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</si>
  <si>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</si>
  <si>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</si>
  <si>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</si>
  <si>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</si>
  <si>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</si>
  <si>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</si>
  <si>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</si>
  <si>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</si>
  <si>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</si>
  <si>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</si>
  <si>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</si>
  <si>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</si>
  <si>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</si>
  <si>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</si>
  <si>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</si>
  <si>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</si>
  <si>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</si>
  <si>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</si>
  <si>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</si>
  <si>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</si>
  <si>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</si>
  <si>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</si>
  <si>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</si>
  <si>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</si>
  <si>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</si>
  <si>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</si>
  <si>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</si>
  <si>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</si>
  <si>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</si>
  <si>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</si>
  <si>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</si>
  <si>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</si>
  <si>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</si>
  <si>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</si>
  <si>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</si>
  <si>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</si>
  <si>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</si>
  <si>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</si>
  <si>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</si>
  <si>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</si>
  <si>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</si>
  <si>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</si>
  <si>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</si>
  <si>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</si>
  <si>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</si>
  <si>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</si>
  <si>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</si>
  <si>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</si>
  <si>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</si>
  <si>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</si>
  <si>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</si>
  <si>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</si>
  <si>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</si>
  <si>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</si>
  <si>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</si>
  <si>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</si>
  <si>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</si>
  <si>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</si>
  <si>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</si>
  <si>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</si>
  <si>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</si>
  <si>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</si>
  <si>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</si>
  <si>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</si>
  <si>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</si>
  <si>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</si>
  <si>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</si>
  <si>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</si>
  <si>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</si>
  <si>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</si>
  <si>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</si>
  <si>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</si>
  <si>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</si>
  <si>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</si>
  <si>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</si>
  <si>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</si>
  <si>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</si>
  <si>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</si>
  <si>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</si>
  <si>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</si>
  <si>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</si>
  <si>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</si>
  <si>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</si>
  <si>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</si>
  <si>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</si>
  <si>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</si>
  <si>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</si>
  <si>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</si>
  <si>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</si>
  <si>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</si>
  <si>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</si>
  <si>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</si>
  <si>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</si>
  <si>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</si>
  <si>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</si>
  <si>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</si>
  <si>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</si>
  <si>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</si>
  <si>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</si>
  <si>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</si>
  <si>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</si>
  <si>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</si>
  <si>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</si>
  <si>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</si>
  <si>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</si>
  <si>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</si>
  <si>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</si>
  <si>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</si>
  <si>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</si>
  <si>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</si>
  <si>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</si>
  <si>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</si>
  <si>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</si>
  <si>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</si>
  <si>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</si>
  <si>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</si>
  <si>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</si>
  <si>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</si>
  <si>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</si>
  <si>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</si>
  <si>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</si>
  <si>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</si>
  <si>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</si>
  <si>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</si>
  <si>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</si>
  <si>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</si>
  <si>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</si>
  <si>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</si>
  <si>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</si>
  <si>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</si>
  <si>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</si>
  <si>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</si>
  <si>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</si>
  <si>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</si>
  <si>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</si>
  <si>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</si>
  <si>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</si>
  <si>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</si>
  <si>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</si>
  <si>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</si>
  <si>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</si>
  <si>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</si>
  <si>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</si>
  <si>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</si>
  <si>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</si>
  <si>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</si>
  <si>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</si>
  <si>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</si>
  <si>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</si>
  <si>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</si>
  <si>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</si>
  <si>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</si>
  <si>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</si>
  <si>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</si>
  <si>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</si>
  <si>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</si>
  <si>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</si>
  <si>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</si>
  <si>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</si>
  <si>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</si>
  <si>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</si>
  <si>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</si>
  <si>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</si>
  <si>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</si>
  <si>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</si>
  <si>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</si>
  <si>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</si>
  <si>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</si>
  <si>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</si>
  <si>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</si>
  <si>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</si>
  <si>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</si>
  <si>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</si>
  <si>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</si>
  <si>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</si>
  <si>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</si>
  <si>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</si>
  <si>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</si>
  <si>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</si>
  <si>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</si>
  <si>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</si>
  <si>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</si>
  <si>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</si>
  <si>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</si>
  <si>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</si>
  <si>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</si>
  <si>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</si>
  <si>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</si>
  <si>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</si>
  <si>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</si>
  <si>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</si>
  <si>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</si>
  <si>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</si>
  <si>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</si>
  <si>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</si>
  <si>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</si>
  <si>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</si>
  <si>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</si>
  <si>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</si>
  <si>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</si>
  <si>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</si>
  <si>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</si>
  <si>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</si>
  <si>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</si>
  <si>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</si>
  <si>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</si>
  <si>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</si>
  <si>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</si>
  <si>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</si>
  <si>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</si>
  <si>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</si>
  <si>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</si>
  <si>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</si>
  <si>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</si>
  <si>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</si>
  <si>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</si>
  <si>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</si>
  <si>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</si>
  <si>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</si>
  <si>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</si>
  <si>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</si>
  <si>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</si>
  <si>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</si>
  <si>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</si>
  <si>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</si>
  <si>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</si>
  <si>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</si>
  <si>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</si>
  <si>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</si>
  <si>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</si>
  <si>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</si>
  <si>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</si>
  <si>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</si>
  <si>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</si>
  <si>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</si>
  <si>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</si>
  <si>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</si>
  <si>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</si>
  <si>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</si>
  <si>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</si>
  <si>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</si>
  <si>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</si>
  <si>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</si>
  <si>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</si>
  <si>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</si>
  <si>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</si>
  <si>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</si>
  <si>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</si>
  <si>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</si>
  <si>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</si>
  <si>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</si>
  <si>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</si>
  <si>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</si>
  <si>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</si>
  <si>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</si>
  <si>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</si>
  <si>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</si>
  <si>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</si>
  <si>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</si>
  <si>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</si>
  <si>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</si>
  <si>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</si>
  <si>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</si>
  <si>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</si>
  <si>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</si>
  <si>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</si>
  <si>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</si>
  <si>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</si>
  <si>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</si>
  <si>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</si>
  <si>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</si>
  <si>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</si>
  <si>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</si>
  <si>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</si>
  <si>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</si>
  <si>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</si>
  <si>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</si>
  <si>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</si>
  <si>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</si>
  <si>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</si>
  <si>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</si>
  <si>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</si>
  <si>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</si>
  <si>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</si>
  <si>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</si>
  <si>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</si>
  <si>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</si>
  <si>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</si>
  <si>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</si>
  <si>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</si>
  <si>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</si>
  <si>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</si>
  <si>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</si>
  <si>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</si>
  <si>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</si>
  <si>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</si>
  <si>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</si>
  <si>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</si>
  <si>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</si>
  <si>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</si>
  <si>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</si>
  <si>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</si>
  <si>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</si>
  <si>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</si>
  <si>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</si>
  <si>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</si>
  <si>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</si>
  <si>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</si>
  <si>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</si>
  <si>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</si>
  <si>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</si>
  <si>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</si>
  <si>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</si>
  <si>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</si>
  <si>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</si>
  <si>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</si>
  <si>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</si>
  <si>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</si>
  <si>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</si>
  <si>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</si>
  <si>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</si>
  <si>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</si>
  <si>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</si>
  <si>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</si>
  <si>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</si>
  <si>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</si>
  <si>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</si>
  <si>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</si>
  <si>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</si>
  <si>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</si>
  <si>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</si>
  <si>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</si>
  <si>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</si>
  <si>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</si>
  <si>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</si>
  <si>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</si>
  <si>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</si>
  <si>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</si>
  <si>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</si>
  <si>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</si>
  <si>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</si>
  <si>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</si>
  <si>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</si>
  <si>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</si>
  <si>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</si>
  <si>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</si>
  <si>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</si>
  <si>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</si>
  <si>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</si>
  <si>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</si>
  <si>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</si>
  <si>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</si>
  <si>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</si>
  <si>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</si>
  <si>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</si>
  <si>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</si>
  <si>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</si>
  <si>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</si>
  <si>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</si>
  <si>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</si>
  <si>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</si>
  <si>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</si>
  <si>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</si>
  <si>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</si>
  <si>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</si>
  <si>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</si>
  <si>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</si>
  <si>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</si>
  <si>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</si>
  <si>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</si>
  <si>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</si>
  <si>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</si>
  <si>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</si>
  <si>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</si>
  <si>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</si>
  <si>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</si>
  <si>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</si>
  <si>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</si>
  <si>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</si>
  <si>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</si>
  <si>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</si>
  <si>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</si>
  <si>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</si>
  <si>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</si>
  <si>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</si>
  <si>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</si>
  <si>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</si>
  <si>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</si>
  <si>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</si>
  <si>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</si>
  <si>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</si>
  <si>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</si>
  <si>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</si>
  <si>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</si>
  <si>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</si>
  <si>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</si>
  <si>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</si>
  <si>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</si>
  <si>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</si>
  <si>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</si>
  <si>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</si>
  <si>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</si>
  <si>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</si>
  <si>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</si>
  <si>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</si>
  <si>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</si>
  <si>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</si>
  <si>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</si>
  <si>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</si>
  <si>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</si>
  <si>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</si>
  <si>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</si>
  <si>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</si>
  <si>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</si>
  <si>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</si>
  <si>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</si>
  <si>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</si>
  <si>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</si>
  <si>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</si>
  <si>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</si>
  <si>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</si>
  <si>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</si>
  <si>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</si>
  <si>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</si>
  <si>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</si>
  <si>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</si>
  <si>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</si>
  <si>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</si>
  <si>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</si>
  <si>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</si>
  <si>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</si>
  <si>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</si>
  <si>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</si>
  <si>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</si>
  <si>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</si>
  <si>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</si>
  <si>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</si>
  <si>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</si>
  <si>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</si>
  <si>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</si>
  <si>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</si>
  <si>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</si>
  <si>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</si>
  <si>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</si>
  <si>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</si>
  <si>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</si>
  <si>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</si>
  <si>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</si>
  <si>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</si>
  <si>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</si>
  <si>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</si>
  <si>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</si>
  <si>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</si>
  <si>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</si>
  <si>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</si>
  <si>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</si>
  <si>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</si>
  <si>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</si>
  <si>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</si>
  <si>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</si>
  <si>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</si>
  <si>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</si>
  <si>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</si>
  <si>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</si>
  <si>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</si>
  <si>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</si>
  <si>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</si>
  <si>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</si>
  <si>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</si>
  <si>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</si>
  <si>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</si>
  <si>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</si>
  <si>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</si>
  <si>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</si>
  <si>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</si>
  <si>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</si>
  <si>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</si>
  <si>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</si>
  <si>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</si>
  <si>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</si>
  <si>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</si>
  <si>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</si>
  <si>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</si>
  <si>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</si>
  <si>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</si>
  <si>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</si>
  <si>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</si>
  <si>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</si>
  <si>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</si>
  <si>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</si>
  <si>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</si>
  <si>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</si>
  <si>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</si>
  <si>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</si>
  <si>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</si>
  <si>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</si>
  <si>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</si>
  <si>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</si>
  <si>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</si>
  <si>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</si>
  <si>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</si>
  <si>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</si>
  <si>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</si>
  <si>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</si>
  <si>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</si>
  <si>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</si>
  <si>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</si>
  <si>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</si>
  <si>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</si>
  <si>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</si>
  <si>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</si>
  <si>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</si>
  <si>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</si>
  <si>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</si>
  <si>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</si>
  <si>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</si>
  <si>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</si>
  <si>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</si>
  <si>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</si>
  <si>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</si>
  <si>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</si>
  <si>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</si>
  <si>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</si>
  <si>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</si>
  <si>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</si>
  <si>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</si>
  <si>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</si>
  <si>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</si>
  <si>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</si>
  <si>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</si>
  <si>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</si>
  <si>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</si>
  <si>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</si>
  <si>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</si>
  <si>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</si>
  <si>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</si>
  <si>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</si>
  <si>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</si>
  <si>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</si>
  <si>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</si>
  <si>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</si>
  <si>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</si>
  <si>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</si>
  <si>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</si>
  <si>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</si>
  <si>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</si>
  <si>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</si>
  <si>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</si>
  <si>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</si>
  <si>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</si>
  <si>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</si>
  <si>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</si>
  <si>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</si>
  <si>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</si>
  <si>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</si>
  <si>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</si>
  <si>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</si>
  <si>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</si>
  <si>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</si>
  <si>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</si>
  <si>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</si>
  <si>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</si>
  <si>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</si>
  <si>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</si>
  <si>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</si>
  <si>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</si>
  <si>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</si>
  <si>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</si>
  <si>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</si>
  <si>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</si>
  <si>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</si>
  <si>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</si>
  <si>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</si>
  <si>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</si>
  <si>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</si>
  <si>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</si>
  <si>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</si>
  <si>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</si>
  <si>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</si>
  <si>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</si>
  <si>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</si>
  <si>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</si>
  <si>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</si>
  <si>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</si>
  <si>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</si>
  <si>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</si>
  <si>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</si>
  <si>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</si>
  <si>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</si>
  <si>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</si>
  <si>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</si>
  <si>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</si>
  <si>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</si>
  <si>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</si>
  <si>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</si>
  <si>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</si>
  <si>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</si>
  <si>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</si>
  <si>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</si>
  <si>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</si>
  <si>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</si>
  <si>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</si>
  <si>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</si>
  <si>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</si>
  <si>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</si>
  <si>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</si>
  <si>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</si>
  <si>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</si>
  <si>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</si>
  <si>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</si>
  <si>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</si>
  <si>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</si>
  <si>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</si>
  <si>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</si>
  <si>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</si>
  <si>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</si>
  <si>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</si>
  <si>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</si>
  <si>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</si>
  <si>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</si>
  <si>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</si>
  <si>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</si>
  <si>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</si>
  <si>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</si>
  <si>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</si>
  <si>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</si>
  <si>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</si>
  <si>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</si>
  <si>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</si>
  <si>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</si>
  <si>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</si>
  <si>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</si>
  <si>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</si>
  <si>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</si>
  <si>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</si>
  <si>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</si>
  <si>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</si>
  <si>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</si>
  <si>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</si>
  <si>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</si>
  <si>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</si>
  <si>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</si>
  <si>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</si>
  <si>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</si>
  <si>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</si>
  <si>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</si>
  <si>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</si>
  <si>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</si>
  <si>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</si>
  <si>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</si>
  <si>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</si>
  <si>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</si>
  <si>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</si>
  <si>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</si>
  <si>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</si>
  <si>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</si>
  <si>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</si>
  <si>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</si>
  <si>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</si>
  <si>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</si>
  <si>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</si>
  <si>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</si>
  <si>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</si>
  <si>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</si>
  <si>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</si>
  <si>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</si>
  <si>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</si>
  <si>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</si>
  <si>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</si>
  <si>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</si>
  <si>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</si>
  <si>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</si>
  <si>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</si>
  <si>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</si>
  <si>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</si>
  <si>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</si>
  <si>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</si>
  <si>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</si>
  <si>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</si>
  <si>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</si>
  <si>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</si>
  <si>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</si>
  <si>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</si>
  <si>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</si>
  <si>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</si>
  <si>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</si>
  <si>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</si>
  <si>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</si>
  <si>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</si>
  <si>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</si>
  <si>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</si>
  <si>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</si>
  <si>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</si>
  <si>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</si>
  <si>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</si>
  <si>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</si>
  <si>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</si>
  <si>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</si>
  <si>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</si>
  <si>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</si>
  <si>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</si>
  <si>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</si>
  <si>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</si>
  <si>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</si>
  <si>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</si>
  <si>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</si>
  <si>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</si>
  <si>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</si>
  <si>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</si>
  <si>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</si>
  <si>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</si>
  <si>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</si>
  <si>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</si>
  <si>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</si>
  <si>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</si>
  <si>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</si>
  <si>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</si>
  <si>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</si>
  <si>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</si>
  <si>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</si>
  <si>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</si>
  <si>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</si>
  <si>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</si>
  <si>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</si>
  <si>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</si>
  <si>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</si>
  <si>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</si>
  <si>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</si>
  <si>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</si>
  <si>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</si>
  <si>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</si>
  <si>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</si>
  <si>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</si>
  <si>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</si>
  <si>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</si>
  <si>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</si>
  <si>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</si>
  <si>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</si>
  <si>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</si>
  <si>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</si>
  <si>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</si>
  <si>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</si>
  <si>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</si>
  <si>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</si>
  <si>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</si>
  <si>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</si>
  <si>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</si>
  <si>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</si>
  <si>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</si>
  <si>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</si>
  <si>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</si>
  <si>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</si>
  <si>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</si>
  <si>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</si>
  <si>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</si>
  <si>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</si>
  <si>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</si>
  <si>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</si>
  <si>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</si>
  <si>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</si>
  <si>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</si>
  <si>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</si>
  <si>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</si>
  <si>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</si>
  <si>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</si>
  <si>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</si>
  <si>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</si>
  <si>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</si>
  <si>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</si>
  <si>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</si>
  <si>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</si>
  <si>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</si>
  <si>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</si>
  <si>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</si>
  <si>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</si>
  <si>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</si>
  <si>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</si>
  <si>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</si>
  <si>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</si>
  <si>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</si>
  <si>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</si>
  <si>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</si>
  <si>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</si>
  <si>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</si>
  <si>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</si>
  <si>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</si>
  <si>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</si>
  <si>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</si>
  <si>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</si>
  <si>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</si>
  <si>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</si>
  <si>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</si>
  <si>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</si>
  <si>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</si>
  <si>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</si>
  <si>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</si>
  <si>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</si>
  <si>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</si>
  <si>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</si>
  <si>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</si>
  <si>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</si>
  <si>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</si>
  <si>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</si>
  <si>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</si>
  <si>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</si>
  <si>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</si>
  <si>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</si>
  <si>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</si>
  <si>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</si>
  <si>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</si>
  <si>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</si>
  <si>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</si>
  <si>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</si>
  <si>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</si>
  <si>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</si>
  <si>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</si>
  <si>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</si>
  <si>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</si>
  <si>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</si>
  <si>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</si>
  <si>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</si>
  <si>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</si>
  <si>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</si>
  <si>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</si>
  <si>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</si>
  <si>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</si>
  <si>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</si>
  <si>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</si>
  <si>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</si>
  <si>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</si>
  <si>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</si>
  <si>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</si>
  <si>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</si>
  <si>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</si>
  <si>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</si>
  <si>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</si>
  <si>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</si>
  <si>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</si>
  <si>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</si>
  <si>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</si>
  <si>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</si>
  <si>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</si>
  <si>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</si>
  <si>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</si>
  <si>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</si>
  <si>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</si>
  <si>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</si>
  <si>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</si>
  <si>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</si>
  <si>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</si>
  <si>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</si>
  <si>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</si>
  <si>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</si>
  <si>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</si>
  <si>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</si>
  <si>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</si>
  <si>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</si>
  <si>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</si>
  <si>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</si>
  <si>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</si>
  <si>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</si>
  <si>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</si>
  <si>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</si>
  <si>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</si>
  <si>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</si>
  <si>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</si>
  <si>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</si>
  <si>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</si>
  <si>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</si>
  <si>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</si>
  <si>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</si>
  <si>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</si>
  <si>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</si>
  <si>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</si>
  <si>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</si>
  <si>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</si>
  <si>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</si>
  <si>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</si>
  <si>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</si>
  <si>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</si>
  <si>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</si>
  <si>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</si>
  <si>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</si>
  <si>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</si>
  <si>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</si>
  <si>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</si>
  <si>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</si>
  <si>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</si>
  <si>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</si>
  <si>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</si>
  <si>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</si>
  <si>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</si>
  <si>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</si>
  <si>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</si>
  <si>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</si>
  <si>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</si>
  <si>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</si>
  <si>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</si>
  <si>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</si>
  <si>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</si>
  <si>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</si>
  <si>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</si>
  <si>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</si>
  <si>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</si>
  <si>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</si>
  <si>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</si>
  <si>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</si>
  <si>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</si>
  <si>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</si>
  <si>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</si>
  <si>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</si>
  <si>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</si>
  <si>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</si>
  <si>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</si>
  <si>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</si>
  <si>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</si>
  <si>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</si>
  <si>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</si>
  <si>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</si>
  <si>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</si>
  <si>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</si>
  <si>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</si>
  <si>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</si>
  <si>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</si>
  <si>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</si>
  <si>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</si>
  <si>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</si>
  <si>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</si>
  <si>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</si>
  <si>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</si>
  <si>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</si>
  <si>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</si>
  <si>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</si>
  <si>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</si>
  <si>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</si>
  <si>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</si>
  <si>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</si>
  <si>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</si>
  <si>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</si>
  <si>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</si>
  <si>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</si>
  <si>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</si>
  <si>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</si>
  <si>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</si>
  <si>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</si>
  <si>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</si>
  <si>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</si>
  <si>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</si>
  <si>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</si>
  <si>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</si>
  <si>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</si>
  <si>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</si>
  <si>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</si>
  <si>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</si>
  <si>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</si>
  <si>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</si>
  <si>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</si>
  <si>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</si>
  <si>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</si>
  <si>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</si>
  <si>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</si>
  <si>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</si>
  <si>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</si>
  <si>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</si>
  <si>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</si>
  <si>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</si>
  <si>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</si>
  <si>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</si>
  <si>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</si>
  <si>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</si>
  <si>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</si>
  <si>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</si>
  <si>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</si>
  <si>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</si>
  <si>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</si>
  <si>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</si>
  <si>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</si>
  <si>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</si>
  <si>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</si>
  <si>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</si>
  <si>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</si>
  <si>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</si>
  <si>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</si>
  <si>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</si>
  <si>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</si>
  <si>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</si>
  <si>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</si>
  <si>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</si>
  <si>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</si>
  <si>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</si>
  <si>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</si>
  <si>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</si>
  <si>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</si>
  <si>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</si>
  <si>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</si>
  <si>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</si>
  <si>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</si>
  <si>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</si>
  <si>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</si>
  <si>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</si>
  <si>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</si>
  <si>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</si>
  <si>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</si>
  <si>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</si>
  <si>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</si>
  <si>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</si>
  <si>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</si>
  <si>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</si>
  <si>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</si>
  <si>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</si>
  <si>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</si>
  <si>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</si>
  <si>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</si>
  <si>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</si>
  <si>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</si>
  <si>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</si>
  <si>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</si>
  <si>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</si>
  <si>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</si>
  <si>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</si>
  <si>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</si>
  <si>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</si>
  <si>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</si>
  <si>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</si>
  <si>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</si>
  <si>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</si>
  <si>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</si>
  <si>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</si>
  <si>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</si>
  <si>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</si>
  <si>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</si>
  <si>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</si>
  <si>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</si>
  <si>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</si>
  <si>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</si>
  <si>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</si>
  <si>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</si>
  <si>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</si>
  <si>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</si>
  <si>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</si>
  <si>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</si>
  <si>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</si>
  <si>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</si>
  <si>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</si>
  <si>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</si>
  <si>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</si>
  <si>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</si>
  <si>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</si>
  <si>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</si>
  <si>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</si>
  <si>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</si>
  <si>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</si>
  <si>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</si>
  <si>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</si>
  <si>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</si>
  <si>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</si>
  <si>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</si>
  <si>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</si>
  <si>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</si>
  <si>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</si>
  <si>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</si>
  <si>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</si>
  <si>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</si>
  <si>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</si>
  <si>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</si>
  <si>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</si>
  <si>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</si>
  <si>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</si>
  <si>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</si>
  <si>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</si>
  <si>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</si>
  <si>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</si>
  <si>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</si>
  <si>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</si>
  <si>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</si>
  <si>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</si>
  <si>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</si>
  <si>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</si>
  <si>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</si>
  <si>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</si>
  <si>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</si>
  <si>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</si>
  <si>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</si>
  <si>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</si>
  <si>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</si>
  <si>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</si>
  <si>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</si>
  <si>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</si>
  <si>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</si>
  <si>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</si>
  <si>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</si>
  <si>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</si>
  <si>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</si>
  <si>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</si>
  <si>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</si>
  <si>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</si>
  <si>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</si>
  <si>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</si>
  <si>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</si>
  <si>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</si>
  <si>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</si>
  <si>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</si>
  <si>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</si>
  <si>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</si>
  <si>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</si>
  <si>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</si>
  <si>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</si>
  <si>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</si>
  <si>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</si>
  <si>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</si>
  <si>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</si>
  <si>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</si>
  <si>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</si>
  <si>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</si>
  <si>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</si>
  <si>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</si>
  <si>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</si>
  <si>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</si>
  <si>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</si>
  <si>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</si>
  <si>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</si>
  <si>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</si>
  <si>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</si>
  <si>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</si>
  <si>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</si>
  <si>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</si>
  <si>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</si>
  <si>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</si>
  <si>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</si>
  <si>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</si>
  <si>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</si>
  <si>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</si>
  <si>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</si>
  <si>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</si>
  <si>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</si>
  <si>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</si>
  <si>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</si>
  <si>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</si>
  <si>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</si>
  <si>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</si>
  <si>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</si>
  <si>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</si>
  <si>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</si>
  <si>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</si>
  <si>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</si>
  <si>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</si>
  <si>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</si>
  <si>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</si>
  <si>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</si>
  <si>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</si>
  <si>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</si>
  <si>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</si>
  <si>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</si>
  <si>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</si>
  <si>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</si>
  <si>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</si>
  <si>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</si>
  <si>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</si>
  <si>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</si>
  <si>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</si>
  <si>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</si>
  <si>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</si>
  <si>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</si>
  <si>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</si>
  <si>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</si>
  <si>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</si>
  <si>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</si>
  <si>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</si>
  <si>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</si>
  <si>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</si>
  <si>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</si>
  <si>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</si>
  <si>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</si>
  <si>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</si>
  <si>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</si>
  <si>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</si>
  <si>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</si>
  <si>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</si>
  <si>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</si>
  <si>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</si>
  <si>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</si>
  <si>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</si>
  <si>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</si>
  <si>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</si>
  <si>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</si>
  <si>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</si>
  <si>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</si>
  <si>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</si>
  <si>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</si>
  <si>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</si>
  <si>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</si>
  <si>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</si>
  <si>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</si>
  <si>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</si>
  <si>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</si>
  <si>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</si>
  <si>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</si>
  <si>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</si>
  <si>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</si>
  <si>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</si>
  <si>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</si>
  <si>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</si>
  <si>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</si>
  <si>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</si>
  <si>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</si>
  <si>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</si>
  <si>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</si>
  <si>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</si>
  <si>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</si>
  <si>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</si>
  <si>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</si>
  <si>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</si>
  <si>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</si>
  <si>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</si>
  <si>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</si>
  <si>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</si>
  <si>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</si>
  <si>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</si>
  <si>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</si>
  <si>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</si>
  <si>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</si>
  <si>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</si>
  <si>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</si>
  <si>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</si>
  <si>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</si>
  <si>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</si>
  <si>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</si>
  <si>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</si>
  <si>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</si>
  <si>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</si>
  <si>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</si>
  <si>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</si>
  <si>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</si>
  <si>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</si>
  <si>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</si>
  <si>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</si>
  <si>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</si>
  <si>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</si>
  <si>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</si>
  <si>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</si>
  <si>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</si>
  <si>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</si>
  <si>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</si>
  <si>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</si>
  <si>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</si>
  <si>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</si>
  <si>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</si>
  <si>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</si>
  <si>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</si>
  <si>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</si>
  <si>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</si>
  <si>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</si>
  <si>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</si>
  <si>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</si>
  <si>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</si>
  <si>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</si>
  <si>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</si>
  <si>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</si>
  <si>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</si>
  <si>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</si>
  <si>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</si>
  <si>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</si>
  <si>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</si>
  <si>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</si>
  <si>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</si>
  <si>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</si>
  <si>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</si>
  <si>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</si>
  <si>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</si>
  <si>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</si>
  <si>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</si>
  <si>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</si>
  <si>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</si>
  <si>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</si>
  <si>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</si>
  <si>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</si>
  <si>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</si>
  <si>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</si>
  <si>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</si>
  <si>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</si>
  <si>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</si>
  <si>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</si>
  <si>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</si>
  <si>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</si>
  <si>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</si>
  <si>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</si>
  <si>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</si>
  <si>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</si>
  <si>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</si>
  <si>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</si>
  <si>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</si>
  <si>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</si>
  <si>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</si>
  <si>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</si>
  <si>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</si>
  <si>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</si>
  <si>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</si>
  <si>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</si>
  <si>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</si>
  <si>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</si>
  <si>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</si>
  <si>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</si>
  <si>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</si>
  <si>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</si>
  <si>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</si>
  <si>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</si>
  <si>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</si>
  <si>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</si>
  <si>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</si>
  <si>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</si>
  <si>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</si>
  <si>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</si>
  <si>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</si>
  <si>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</si>
  <si>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</si>
  <si>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</si>
  <si>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</si>
  <si>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</si>
  <si>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</si>
  <si>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</si>
  <si>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</si>
  <si>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</si>
  <si>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</si>
  <si>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</si>
  <si>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</si>
  <si>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</si>
  <si>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</si>
  <si>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</si>
  <si>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</si>
  <si>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</si>
  <si>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</si>
  <si>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</si>
  <si>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</si>
  <si>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</si>
  <si>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</si>
  <si>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</si>
  <si>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</si>
  <si>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</si>
  <si>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</si>
  <si>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</si>
  <si>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</si>
  <si>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</si>
  <si>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</si>
  <si>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</si>
  <si>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</si>
  <si>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</si>
  <si>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</si>
  <si>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</si>
  <si>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</si>
  <si>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</si>
  <si>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</si>
  <si>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</si>
  <si>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</si>
  <si>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</si>
  <si>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</si>
  <si>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</si>
  <si>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</si>
  <si>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</si>
  <si>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</si>
  <si>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</si>
  <si>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</si>
  <si>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</si>
  <si>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</si>
  <si>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</si>
  <si>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</si>
  <si>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</si>
  <si>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</si>
  <si>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</si>
  <si>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</si>
  <si>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</si>
  <si>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</si>
  <si>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</si>
  <si>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</si>
  <si>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</si>
  <si>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</si>
  <si>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</si>
  <si>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</si>
  <si>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</si>
  <si>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</si>
  <si>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</si>
  <si>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</si>
  <si>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</si>
  <si>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</si>
  <si>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</si>
  <si>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</si>
  <si>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</si>
  <si>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</si>
  <si>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</si>
  <si>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</si>
  <si>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</si>
  <si>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</si>
  <si>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</si>
  <si>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</si>
  <si>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</si>
  <si>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</si>
  <si>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</si>
  <si>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</si>
  <si>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</si>
  <si>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</si>
  <si>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</si>
  <si>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</si>
  <si>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</si>
  <si>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</si>
  <si>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</si>
  <si>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</si>
  <si>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</si>
  <si>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</si>
  <si>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</si>
  <si>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</si>
  <si>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</si>
  <si>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</si>
  <si>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</si>
  <si>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</si>
  <si>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</si>
  <si>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</si>
  <si>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</si>
  <si>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</si>
  <si>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</si>
  <si>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</si>
  <si>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</si>
  <si>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</si>
  <si>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</si>
  <si>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</si>
  <si>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</si>
  <si>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</si>
  <si>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</si>
  <si>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</si>
  <si>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</si>
  <si>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</si>
  <si>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</si>
  <si>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</si>
  <si>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</si>
  <si>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</si>
  <si>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</si>
  <si>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</si>
  <si>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</si>
  <si>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</si>
  <si>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</si>
  <si>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</si>
  <si>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</si>
  <si>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</si>
  <si>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</si>
  <si>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</si>
  <si>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</si>
  <si>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</si>
  <si>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</si>
  <si>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</si>
  <si>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</si>
  <si>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</si>
  <si>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</si>
  <si>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</si>
  <si>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</si>
  <si>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</si>
  <si>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</si>
  <si>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</si>
  <si>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</si>
  <si>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</si>
  <si>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</si>
  <si>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</si>
  <si>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</si>
  <si>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</si>
  <si>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</si>
  <si>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</si>
  <si>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</si>
  <si>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</si>
  <si>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</si>
  <si>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</si>
  <si>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</si>
  <si>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</si>
  <si>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</si>
  <si>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</si>
  <si>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</si>
  <si>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</si>
  <si>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</si>
  <si>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</si>
  <si>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</si>
  <si>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</si>
  <si>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</si>
  <si>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</si>
  <si>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</si>
  <si>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</si>
  <si>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</si>
  <si>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</si>
  <si>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</si>
  <si>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</si>
  <si>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</si>
  <si>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</si>
  <si>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</si>
  <si>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</si>
  <si>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</si>
  <si>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</si>
  <si>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</si>
  <si>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</si>
  <si>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</si>
  <si>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</si>
  <si>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</si>
  <si>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</si>
  <si>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</si>
  <si>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</si>
  <si>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</si>
  <si>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</si>
  <si>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</si>
  <si>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</si>
  <si>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</si>
  <si>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</si>
  <si>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</si>
  <si>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</si>
  <si>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</si>
  <si>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</si>
  <si>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</si>
  <si>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</si>
  <si>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</si>
  <si>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</si>
  <si>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</si>
  <si>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</si>
  <si>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</si>
  <si>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</si>
  <si>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</si>
  <si>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</si>
  <si>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</si>
  <si>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</si>
  <si>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</si>
  <si>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</si>
  <si>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</si>
  <si>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</si>
  <si>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</si>
  <si>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</si>
  <si>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</si>
  <si>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</si>
  <si>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</si>
  <si>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</si>
  <si>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</si>
  <si>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</si>
  <si>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</si>
  <si>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</si>
  <si>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</si>
  <si>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</si>
  <si>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</si>
  <si>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</si>
  <si>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</si>
  <si>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</si>
  <si>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</si>
  <si>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</si>
  <si>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</si>
  <si>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</si>
  <si>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</si>
  <si>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</si>
  <si>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</si>
  <si>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</si>
  <si>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</si>
  <si>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</si>
  <si>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</si>
  <si>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</si>
  <si>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</si>
  <si>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</si>
  <si>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</si>
  <si>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</si>
  <si>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</si>
  <si>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</si>
  <si>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</si>
  <si>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</si>
  <si>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</si>
  <si>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</si>
  <si>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</si>
  <si>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</si>
  <si>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</si>
  <si>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</si>
  <si>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</si>
  <si>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</si>
  <si>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</si>
  <si>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</si>
  <si>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</si>
  <si>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</si>
  <si>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</si>
  <si>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</si>
  <si>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</si>
  <si>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</si>
  <si>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</si>
  <si>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</si>
  <si>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</si>
  <si>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</si>
  <si>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</si>
  <si>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</si>
  <si>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</si>
  <si>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</si>
  <si>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</si>
  <si>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</si>
  <si>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</si>
  <si>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</si>
  <si>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</si>
  <si>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</si>
  <si>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</si>
  <si>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</si>
  <si>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</si>
  <si>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</si>
  <si>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</si>
  <si>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</si>
  <si>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</si>
  <si>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</si>
  <si>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</si>
  <si>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</si>
  <si>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</si>
  <si>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</si>
  <si>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</si>
  <si>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</si>
  <si>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</si>
  <si>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</si>
  <si>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</si>
  <si>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</si>
  <si>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</si>
  <si>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</si>
  <si>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</si>
  <si>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</si>
  <si>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</si>
  <si>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</si>
  <si>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</si>
  <si>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</si>
  <si>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</si>
  <si>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</si>
  <si>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</si>
  <si>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</si>
  <si>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</si>
  <si>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</si>
  <si>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</si>
  <si>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</si>
  <si>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</si>
  <si>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</si>
  <si>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</si>
  <si>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</si>
  <si>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</si>
  <si>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</si>
  <si>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</si>
  <si>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</si>
  <si>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</si>
  <si>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</si>
  <si>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</si>
  <si>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</si>
  <si>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</si>
  <si>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</si>
  <si>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</si>
  <si>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</si>
  <si>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</si>
  <si>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</si>
  <si>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</si>
  <si>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</si>
  <si>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</si>
  <si>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</si>
  <si>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</si>
  <si>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</si>
  <si>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</si>
  <si>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</si>
  <si>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</si>
  <si>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</si>
  <si>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</si>
  <si>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</si>
  <si>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</si>
  <si>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</si>
  <si>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</si>
  <si>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</si>
  <si>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</si>
  <si>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</si>
  <si>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</si>
  <si>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</si>
  <si>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</si>
  <si>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</si>
  <si>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</si>
  <si>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</si>
  <si>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</si>
  <si>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</si>
  <si>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</si>
  <si>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</si>
  <si>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</si>
  <si>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</si>
  <si>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</si>
  <si>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</si>
  <si>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</si>
  <si>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</si>
  <si>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</si>
  <si>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</si>
  <si>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</si>
  <si>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</si>
  <si>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</si>
  <si>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</si>
  <si>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</si>
  <si>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</si>
  <si>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</si>
  <si>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</si>
  <si>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</si>
  <si>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</si>
  <si>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</si>
  <si>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</si>
  <si>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</si>
  <si>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</si>
  <si>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</si>
  <si>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</si>
  <si>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</si>
  <si>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</si>
  <si>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</si>
  <si>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</si>
  <si>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</si>
  <si>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</si>
  <si>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</si>
  <si>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</si>
  <si>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</si>
  <si>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</si>
  <si>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</si>
  <si>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</si>
  <si>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</si>
  <si>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</si>
  <si>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</si>
  <si>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</si>
  <si>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</si>
  <si>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</si>
  <si>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</si>
  <si>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</si>
  <si>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</si>
  <si>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</si>
  <si>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</si>
  <si>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</si>
  <si>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</si>
  <si>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</si>
  <si>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</si>
  <si>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</si>
  <si>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</si>
  <si>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</si>
  <si>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</si>
  <si>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</si>
  <si>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</si>
  <si>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</si>
  <si>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</si>
  <si>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</si>
  <si>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</si>
  <si>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</si>
  <si>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</si>
  <si>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</si>
  <si>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</si>
  <si>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</si>
  <si>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</si>
  <si>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</si>
  <si>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</si>
  <si>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</si>
  <si>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</si>
  <si>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</si>
  <si>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</si>
  <si>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</si>
  <si>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</si>
  <si>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</si>
  <si>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</si>
  <si>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</si>
  <si>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</si>
  <si>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</si>
  <si>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</si>
  <si>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</si>
  <si>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</si>
  <si>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</si>
  <si>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</si>
  <si>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</si>
  <si>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</si>
  <si>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</si>
  <si>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</si>
  <si>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</si>
  <si>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</si>
  <si>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</si>
  <si>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</si>
  <si>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</si>
  <si>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</si>
  <si>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</si>
  <si>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</si>
  <si>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</si>
  <si>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</si>
  <si>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</si>
  <si>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</si>
  <si>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</si>
  <si>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</si>
  <si>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</si>
  <si>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</si>
  <si>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</si>
  <si>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</si>
  <si>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</si>
  <si>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</si>
  <si>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</si>
  <si>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</si>
  <si>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</si>
  <si>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</si>
  <si>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</si>
  <si>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</si>
  <si>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</si>
  <si>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</si>
  <si>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</si>
  <si>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</si>
  <si>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</si>
  <si>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</si>
  <si>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</si>
  <si>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</si>
  <si>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</si>
  <si>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</si>
  <si>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</si>
  <si>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</si>
  <si>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</si>
  <si>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</si>
  <si>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</si>
  <si>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</si>
  <si>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</si>
  <si>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</si>
  <si>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</si>
  <si>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</si>
  <si>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</si>
  <si>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</si>
  <si>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</si>
  <si>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</si>
  <si>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</si>
  <si>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</si>
  <si>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</si>
  <si>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</si>
  <si>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</si>
  <si>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</si>
  <si>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</si>
  <si>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</si>
  <si>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</si>
  <si>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</si>
  <si>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</si>
  <si>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</si>
  <si>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</si>
  <si>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</si>
  <si>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</si>
  <si>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</si>
  <si>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</si>
  <si>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</si>
  <si>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</si>
  <si>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</si>
  <si>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</si>
  <si>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</si>
  <si>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</si>
  <si>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</si>
  <si>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</si>
  <si>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</si>
  <si>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</si>
  <si>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</si>
  <si>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</si>
  <si>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</si>
  <si>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</si>
  <si>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</si>
  <si>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</si>
  <si>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</si>
  <si>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</si>
  <si>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</si>
  <si>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</si>
  <si>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</si>
  <si>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</si>
  <si>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</si>
  <si>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</si>
  <si>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</si>
  <si>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</si>
  <si>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</si>
  <si>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</si>
  <si>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</si>
  <si>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</si>
  <si>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</si>
  <si>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</si>
  <si>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</si>
  <si>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</si>
  <si>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</si>
  <si>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</si>
  <si>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</si>
  <si>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</si>
  <si>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</si>
  <si>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</si>
  <si>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</si>
  <si>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</si>
  <si>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</si>
  <si>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</si>
  <si>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</si>
  <si>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</si>
  <si>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</si>
  <si>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</si>
  <si>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</si>
  <si>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</si>
  <si>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</si>
  <si>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</si>
  <si>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</si>
  <si>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</si>
  <si>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</si>
  <si>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</si>
  <si>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</si>
  <si>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</si>
  <si>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</si>
  <si>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</si>
  <si>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</si>
  <si>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</si>
  <si>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</si>
  <si>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</si>
  <si>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</si>
  <si>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</si>
  <si>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</si>
  <si>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</si>
  <si>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</si>
  <si>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</si>
  <si>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</si>
  <si>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</si>
  <si>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</si>
  <si>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</si>
  <si>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</si>
  <si>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</si>
  <si>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</si>
  <si>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</si>
  <si>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</si>
  <si>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</si>
  <si>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</si>
  <si>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</si>
  <si>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</si>
  <si>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</si>
  <si>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</si>
  <si>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</si>
  <si>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</si>
  <si>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</si>
  <si>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</si>
  <si>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</si>
  <si>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</si>
  <si>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</si>
  <si>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</si>
  <si>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</si>
  <si>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</si>
  <si>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</si>
  <si>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</si>
  <si>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</si>
  <si>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</si>
  <si>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</si>
  <si>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</si>
  <si>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</si>
  <si>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</si>
  <si>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</si>
  <si>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</si>
  <si>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</si>
  <si>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</si>
  <si>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</si>
  <si>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</si>
  <si>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</si>
  <si>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</si>
  <si>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</si>
  <si>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</si>
  <si>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</si>
  <si>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</si>
  <si>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</si>
  <si>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</si>
  <si>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</si>
  <si>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</si>
  <si>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</si>
  <si>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</si>
  <si>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</si>
  <si>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</si>
  <si>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</si>
  <si>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</si>
  <si>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</si>
  <si>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</si>
  <si>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</si>
  <si>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</si>
  <si>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</si>
  <si>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</si>
  <si>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</si>
  <si>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</si>
  <si>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</si>
  <si>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</si>
  <si>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</si>
  <si>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</si>
  <si>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</si>
  <si>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</si>
  <si>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</si>
  <si>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</si>
  <si>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</si>
  <si>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</si>
  <si>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</si>
  <si>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</si>
  <si>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</si>
  <si>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</si>
  <si>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</si>
  <si>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</si>
  <si>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</si>
  <si>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</si>
  <si>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</si>
  <si>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</si>
  <si>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</si>
  <si>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</si>
  <si>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</si>
  <si>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</si>
  <si>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</si>
  <si>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</si>
  <si>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</si>
  <si>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</si>
  <si>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</si>
  <si>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</si>
  <si>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</si>
  <si>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</si>
  <si>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</si>
  <si>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</si>
  <si>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</si>
  <si>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</si>
  <si>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</si>
  <si>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</si>
  <si>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</si>
  <si>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</si>
  <si>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</si>
  <si>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</si>
  <si>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</si>
  <si>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</si>
  <si>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</si>
  <si>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</si>
  <si>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</si>
  <si>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</si>
  <si>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</si>
  <si>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</si>
  <si>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</si>
  <si>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</si>
  <si>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</si>
  <si>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</si>
  <si>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</si>
  <si>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</si>
  <si>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</si>
  <si>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</si>
  <si>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</si>
  <si>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</si>
  <si>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</si>
  <si>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</si>
  <si>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</si>
  <si>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</si>
  <si>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</si>
  <si>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</si>
  <si>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</si>
  <si>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</si>
  <si>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</si>
  <si>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</si>
  <si>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</si>
  <si>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</si>
  <si>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</si>
  <si>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</si>
  <si>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</si>
  <si>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</si>
  <si>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</si>
  <si>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</si>
  <si>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</si>
  <si>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</si>
  <si>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</si>
  <si>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</si>
  <si>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</si>
  <si>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</si>
  <si>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</si>
  <si>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</si>
  <si>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</si>
  <si>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</si>
  <si>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</si>
  <si>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</si>
  <si>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</si>
  <si>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</si>
  <si>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</si>
  <si>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</si>
  <si>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</si>
  <si>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</si>
  <si>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</si>
  <si>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</si>
  <si>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</si>
  <si>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</si>
  <si>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</si>
  <si>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</si>
  <si>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</si>
  <si>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</si>
  <si>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</si>
  <si>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</si>
  <si>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</si>
  <si>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</si>
  <si>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</si>
  <si>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</si>
  <si>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</si>
  <si>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</si>
  <si>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</si>
  <si>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</si>
  <si>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</si>
  <si>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</si>
  <si>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</si>
  <si>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</si>
  <si>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</si>
  <si>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</si>
  <si>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</si>
  <si>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</si>
  <si>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</si>
  <si>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</si>
  <si>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</si>
  <si>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</si>
  <si>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</si>
  <si>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</si>
  <si>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</si>
  <si>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</si>
  <si>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</si>
  <si>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</si>
  <si>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</si>
  <si>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</si>
  <si>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</si>
  <si>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</si>
  <si>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</si>
  <si>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</si>
  <si>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</si>
  <si>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</si>
  <si>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</si>
  <si>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</si>
  <si>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</si>
  <si>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</si>
  <si>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</si>
  <si>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</si>
  <si>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</si>
  <si>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</si>
  <si>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</si>
  <si>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</si>
  <si>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</si>
  <si>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</si>
  <si>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</si>
  <si>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</si>
  <si>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</si>
  <si>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</si>
  <si>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</si>
  <si>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</si>
  <si>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</si>
  <si>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</si>
  <si>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</si>
  <si>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</si>
  <si>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</si>
  <si>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</si>
  <si>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</si>
  <si>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</si>
  <si>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</si>
  <si>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</si>
  <si>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</si>
  <si>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</si>
  <si>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</si>
  <si>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</si>
  <si>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</si>
  <si>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</si>
  <si>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</si>
  <si>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</si>
  <si>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</si>
  <si>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</si>
  <si>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</si>
  <si>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</si>
  <si>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</si>
  <si>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</si>
  <si>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</si>
  <si>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</si>
  <si>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</si>
  <si>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</si>
  <si>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</si>
  <si>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</si>
  <si>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</si>
  <si>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</si>
  <si>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</si>
  <si>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</si>
  <si>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</si>
  <si>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</si>
  <si>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</si>
  <si>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</si>
  <si>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</si>
  <si>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</si>
  <si>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</si>
  <si>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</si>
  <si>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</si>
  <si>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</si>
  <si>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</si>
  <si>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</si>
  <si>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</si>
  <si>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</si>
  <si>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</si>
  <si>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</si>
  <si>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</si>
  <si>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</si>
  <si>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</si>
  <si>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</si>
  <si>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</si>
  <si>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</si>
  <si>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</si>
  <si>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</si>
  <si>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</si>
  <si>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</si>
  <si>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</si>
  <si>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</si>
  <si>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</si>
  <si>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</si>
  <si>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</si>
  <si>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</si>
  <si>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</si>
  <si>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</si>
  <si>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</si>
  <si>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</si>
  <si>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</si>
  <si>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</si>
  <si>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</si>
  <si>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</si>
  <si>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</si>
  <si>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</si>
  <si>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</si>
  <si>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</si>
  <si>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</si>
  <si>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</si>
  <si>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</si>
  <si>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</si>
  <si>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</si>
  <si>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</si>
  <si>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</si>
  <si>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</si>
  <si>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</si>
  <si>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</si>
  <si>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</si>
  <si>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</si>
  <si>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</si>
  <si>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</si>
  <si>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</si>
  <si>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</si>
  <si>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</si>
  <si>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</si>
  <si>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</si>
  <si>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</si>
  <si>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</si>
  <si>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</si>
  <si>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</si>
  <si>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</si>
  <si>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</si>
  <si>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</si>
  <si>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</si>
  <si>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</si>
  <si>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</si>
  <si>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</si>
  <si>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</si>
  <si>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</si>
  <si>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</si>
  <si>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</si>
  <si>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</si>
  <si>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</si>
  <si>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</si>
  <si>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</si>
  <si>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</si>
  <si>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</si>
  <si>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</si>
  <si>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</si>
  <si>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</si>
  <si>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</si>
  <si>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</si>
  <si>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</si>
  <si>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</si>
  <si>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</si>
  <si>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</si>
  <si>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</si>
  <si>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</si>
  <si>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</si>
  <si>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</si>
  <si>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</si>
  <si>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</si>
  <si>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</si>
  <si>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</si>
  <si>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</si>
  <si>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</si>
  <si>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</si>
  <si>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</si>
  <si>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</si>
  <si>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</si>
  <si>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</si>
  <si>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</si>
  <si>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</si>
  <si>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</si>
  <si>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</si>
  <si>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</si>
  <si>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</si>
  <si>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</si>
  <si>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</si>
  <si>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</si>
  <si>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</si>
  <si>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</si>
  <si>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</si>
  <si>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</si>
  <si>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</si>
  <si>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</si>
  <si>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</si>
  <si>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</si>
  <si>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</si>
  <si>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</si>
  <si>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</si>
  <si>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</si>
  <si>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</si>
  <si>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</si>
  <si>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</si>
  <si>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</si>
  <si>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</si>
  <si>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</si>
  <si>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</si>
  <si>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</si>
  <si>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</si>
  <si>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</si>
  <si>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</si>
  <si>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</si>
  <si>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</si>
  <si>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</si>
  <si>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</si>
  <si>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</si>
  <si>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</si>
  <si>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</si>
  <si>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</si>
  <si>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</si>
  <si>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</si>
  <si>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</si>
  <si>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</si>
  <si>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</si>
  <si>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</si>
  <si>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</si>
  <si>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</si>
  <si>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</si>
  <si>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</si>
  <si>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</si>
  <si>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</si>
  <si>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</si>
  <si>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</si>
  <si>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</si>
  <si>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</si>
  <si>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</si>
  <si>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</si>
  <si>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</si>
  <si>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</si>
  <si>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</si>
  <si>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</si>
  <si>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</si>
  <si>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</si>
  <si>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</si>
  <si>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</si>
  <si>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</si>
  <si>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</si>
  <si>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</si>
  <si>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</si>
  <si>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</si>
  <si>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</si>
  <si>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</si>
  <si>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</si>
  <si>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</si>
  <si>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</si>
  <si>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</si>
  <si>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</si>
  <si>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</si>
  <si>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</si>
  <si>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</si>
  <si>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</si>
  <si>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</si>
  <si>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</si>
  <si>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</si>
  <si>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</si>
  <si>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</si>
  <si>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</si>
  <si>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</si>
  <si>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</si>
  <si>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</si>
  <si>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</si>
  <si>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</si>
  <si>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</si>
  <si>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</si>
  <si>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</si>
  <si>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</si>
  <si>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</si>
  <si>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</si>
  <si>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</si>
  <si>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</si>
  <si>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</si>
  <si>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</si>
  <si>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</si>
  <si>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</si>
  <si>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</si>
  <si>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</si>
  <si>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</si>
  <si>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</si>
  <si>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</si>
  <si>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</si>
  <si>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</si>
  <si>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</si>
  <si>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</si>
  <si>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</si>
  <si>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</si>
  <si>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</si>
  <si>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</si>
  <si>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</si>
  <si>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</si>
  <si>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</si>
  <si>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</si>
  <si>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</si>
  <si>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</si>
  <si>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</si>
  <si>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</si>
  <si>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</si>
  <si>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</si>
  <si>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</si>
  <si>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</si>
  <si>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</si>
  <si>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</si>
  <si>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</si>
  <si>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</si>
  <si>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</si>
  <si>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</si>
  <si>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</si>
  <si>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</si>
  <si>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</si>
  <si>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</si>
  <si>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</si>
  <si>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</si>
  <si>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</si>
  <si>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</si>
  <si>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</si>
  <si>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</si>
  <si>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</si>
  <si>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</si>
  <si>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</si>
  <si>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</si>
  <si>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</si>
  <si>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</si>
  <si>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</si>
  <si>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</si>
  <si>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</si>
  <si>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</si>
  <si>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</si>
  <si>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</si>
  <si>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</si>
  <si>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</si>
  <si>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</si>
  <si>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</si>
  <si>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</si>
  <si>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</si>
  <si>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</si>
  <si>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</si>
  <si>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</si>
  <si>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</si>
  <si>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</si>
  <si>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</si>
  <si>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</si>
  <si>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</si>
  <si>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</si>
  <si>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</si>
  <si>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</si>
  <si>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</si>
  <si>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</si>
  <si>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</si>
  <si>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</si>
  <si>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</si>
  <si>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</si>
  <si>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</si>
  <si>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</si>
  <si>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</si>
  <si>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</si>
  <si>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</si>
  <si>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</si>
  <si>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</si>
  <si>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</si>
  <si>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</si>
  <si>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</si>
  <si>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</si>
  <si>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</si>
  <si>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</si>
  <si>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</si>
  <si>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</si>
  <si>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</si>
  <si>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</si>
  <si>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</si>
  <si>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</si>
  <si>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</si>
  <si>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</si>
  <si>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</si>
  <si>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</si>
  <si>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</si>
  <si>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</si>
  <si>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</si>
  <si>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</si>
  <si>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</si>
  <si>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</si>
  <si>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</si>
  <si>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</si>
  <si>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</si>
  <si>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</si>
  <si>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</si>
  <si>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</si>
  <si>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</si>
  <si>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</si>
  <si>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</si>
  <si>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</si>
  <si>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</si>
  <si>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</si>
  <si>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</si>
  <si>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</si>
  <si>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</si>
  <si>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</si>
  <si>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</si>
  <si>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</si>
  <si>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</si>
  <si>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</si>
  <si>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</si>
  <si>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</si>
  <si>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</si>
  <si>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</si>
  <si>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</si>
  <si>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</si>
  <si>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</si>
  <si>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</si>
  <si>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</si>
  <si>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</si>
  <si>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</si>
  <si>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</si>
  <si>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</si>
  <si>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</si>
  <si>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</si>
  <si>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</si>
  <si>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</si>
  <si>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</si>
  <si>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</si>
  <si>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</si>
  <si>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</si>
  <si>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</si>
  <si>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</si>
  <si>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</si>
  <si>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</si>
  <si>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</si>
  <si>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</si>
  <si>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</si>
  <si>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</si>
  <si>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</si>
  <si>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</si>
  <si>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</si>
  <si>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</si>
  <si>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</si>
  <si>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</si>
  <si>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</si>
  <si>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</si>
  <si>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</si>
  <si>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</si>
  <si>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</si>
  <si>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</si>
  <si>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</si>
  <si>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</si>
  <si>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</si>
  <si>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</si>
  <si>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</si>
  <si>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</si>
  <si>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</si>
  <si>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</si>
  <si>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</si>
  <si>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</si>
  <si>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</si>
  <si>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</si>
  <si>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</si>
  <si>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</si>
  <si>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</si>
  <si>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</si>
  <si>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</si>
  <si>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</si>
  <si>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</si>
  <si>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</si>
  <si>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</si>
  <si>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</si>
  <si>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</si>
  <si>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</si>
  <si>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</si>
  <si>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</si>
  <si>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</si>
  <si>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</si>
  <si>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</si>
  <si>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</si>
  <si>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</si>
  <si>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</si>
  <si>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</si>
  <si>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</si>
  <si>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</si>
  <si>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</si>
  <si>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</si>
  <si>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</si>
  <si>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</si>
  <si>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</si>
  <si>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</si>
  <si>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</si>
  <si>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</si>
  <si>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</si>
  <si>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</si>
  <si>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</si>
  <si>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</si>
  <si>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</si>
  <si>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</si>
  <si>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</si>
  <si>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</si>
  <si>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</si>
  <si>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</si>
  <si>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</si>
  <si>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</si>
  <si>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</si>
  <si>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</si>
  <si>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</si>
  <si>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</si>
  <si>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</si>
  <si>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</si>
  <si>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</si>
  <si>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</si>
  <si>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</si>
  <si>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</si>
  <si>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</si>
  <si>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</si>
  <si>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</si>
  <si>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</si>
  <si>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</si>
  <si>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</si>
  <si>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</si>
  <si>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</si>
  <si>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</si>
  <si>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</si>
  <si>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</si>
  <si>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</si>
  <si>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</si>
  <si>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</si>
  <si>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</si>
  <si>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</si>
  <si>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</si>
  <si>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</si>
  <si>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</si>
  <si>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</si>
  <si>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</si>
  <si>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</si>
  <si>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</si>
  <si>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</si>
  <si>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</si>
  <si>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</si>
  <si>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</si>
  <si>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</si>
  <si>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</si>
  <si>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</si>
  <si>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</si>
  <si>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</si>
  <si>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</si>
  <si>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</si>
  <si>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</si>
  <si>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</si>
  <si>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</si>
  <si>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</si>
  <si>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</si>
  <si>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</si>
  <si>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</si>
  <si>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</si>
  <si>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</si>
  <si>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</si>
  <si>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</si>
  <si>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</si>
  <si>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</si>
  <si>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</si>
  <si>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</si>
  <si>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</si>
  <si>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</si>
  <si>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</si>
  <si>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</si>
  <si>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</si>
  <si>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</si>
  <si>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</si>
  <si>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</si>
  <si>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</si>
  <si>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</si>
  <si>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</si>
  <si>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</si>
  <si>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</si>
  <si>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</si>
  <si>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</si>
  <si>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</si>
  <si>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</si>
  <si>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</si>
  <si>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</si>
  <si>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</si>
  <si>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</si>
  <si>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</si>
  <si>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</si>
  <si>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</si>
  <si>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</si>
  <si>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</si>
  <si>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</si>
  <si>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</si>
  <si>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</si>
  <si>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</si>
  <si>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</si>
  <si>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</si>
  <si>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</si>
  <si>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</si>
  <si>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</si>
  <si>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</si>
  <si>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</si>
  <si>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</si>
  <si>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</si>
  <si>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</si>
  <si>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</si>
  <si>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</si>
  <si>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</si>
  <si>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</si>
  <si>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</si>
  <si>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</si>
  <si>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</si>
  <si>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</si>
  <si>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</si>
  <si>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</si>
  <si>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</si>
  <si>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</si>
  <si>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</si>
  <si>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</si>
  <si>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</si>
  <si>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</si>
  <si>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</si>
  <si>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</si>
  <si>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</si>
  <si>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</si>
  <si>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</si>
  <si>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</si>
  <si>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</si>
  <si>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</si>
  <si>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</si>
  <si>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</si>
  <si>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</si>
  <si>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</si>
  <si>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</si>
  <si>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</si>
  <si>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</si>
  <si>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</si>
  <si>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</si>
  <si>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</si>
  <si>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</si>
  <si>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</si>
  <si>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</si>
  <si>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</si>
  <si>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</si>
  <si>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</si>
  <si>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</si>
  <si>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</si>
  <si>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</si>
  <si>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</si>
  <si>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</si>
  <si>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</si>
  <si>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</si>
  <si>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</si>
  <si>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</si>
  <si>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</si>
  <si>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</si>
  <si>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</si>
  <si>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</si>
  <si>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</si>
  <si>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</si>
  <si>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</si>
  <si>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</si>
  <si>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</si>
  <si>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</si>
  <si>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</si>
  <si>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</si>
  <si>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</si>
  <si>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</si>
  <si>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</si>
  <si>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</si>
  <si>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</si>
  <si>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</si>
  <si>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</si>
  <si>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</si>
  <si>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</si>
  <si>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</si>
  <si>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</si>
  <si>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</si>
  <si>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</si>
  <si>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</si>
  <si>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</si>
  <si>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</si>
  <si>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</si>
  <si>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</si>
  <si>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</si>
  <si>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</si>
  <si>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</si>
  <si>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</si>
  <si>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</si>
  <si>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</si>
  <si>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</si>
  <si>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</si>
  <si>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</si>
  <si>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</si>
  <si>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</si>
  <si>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</si>
  <si>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</si>
  <si>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</si>
  <si>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</si>
  <si>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</si>
  <si>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</si>
  <si>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</si>
  <si>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</si>
  <si>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</si>
  <si>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</si>
  <si>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</si>
  <si>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</si>
  <si>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</si>
  <si>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</si>
  <si>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</si>
  <si>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</si>
  <si>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</si>
  <si>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</si>
  <si>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</si>
  <si>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</si>
  <si>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</si>
  <si>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</si>
  <si>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</si>
  <si>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</si>
  <si>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</si>
  <si>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</si>
  <si>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</si>
  <si>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</si>
  <si>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</si>
  <si>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</si>
  <si>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</si>
  <si>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</si>
  <si>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</si>
  <si>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</si>
  <si>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</si>
  <si>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</si>
  <si>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</si>
  <si>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</si>
  <si>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</si>
  <si>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</si>
  <si>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</si>
  <si>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</si>
  <si>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</si>
  <si>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</si>
  <si>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</si>
  <si>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</si>
  <si>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</si>
  <si>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</si>
  <si>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</si>
  <si>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</si>
  <si>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</si>
  <si>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</si>
  <si>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</si>
  <si>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</si>
  <si>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</si>
  <si>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</si>
  <si>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</si>
  <si>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</si>
  <si>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</si>
  <si>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</si>
  <si>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</si>
  <si>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</si>
  <si>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</si>
  <si>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</si>
  <si>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</si>
  <si>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</si>
  <si>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</si>
  <si>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</si>
  <si>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</si>
  <si>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</si>
  <si>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</si>
  <si>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</si>
  <si>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</si>
  <si>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</si>
  <si>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</si>
  <si>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</si>
  <si>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</si>
  <si>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</si>
  <si>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</si>
  <si>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</si>
  <si>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</si>
  <si>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</si>
  <si>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</si>
  <si>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</si>
  <si>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</si>
  <si>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</si>
  <si>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</si>
  <si>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</si>
  <si>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</si>
  <si>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</si>
  <si>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</si>
  <si>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</si>
  <si>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</si>
  <si>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</si>
  <si>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</si>
  <si>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</si>
  <si>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</si>
  <si>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</si>
  <si>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</si>
  <si>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</si>
  <si>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</si>
  <si>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</si>
  <si>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</si>
  <si>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</si>
  <si>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</si>
  <si>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</si>
  <si>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</si>
  <si>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</si>
  <si>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</si>
  <si>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</si>
  <si>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</si>
  <si>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</si>
  <si>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</si>
  <si>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</si>
  <si>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</si>
  <si>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</si>
  <si>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</si>
  <si>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</si>
  <si>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</si>
  <si>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</si>
  <si>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</si>
  <si>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</si>
  <si>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</si>
  <si>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</si>
  <si>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</si>
  <si>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</si>
  <si>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</si>
  <si>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</si>
  <si>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</si>
  <si>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</si>
  <si>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</si>
  <si>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</si>
  <si>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</si>
  <si>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</si>
  <si>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</si>
  <si>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</si>
  <si>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</si>
  <si>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</si>
  <si>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</si>
  <si>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</si>
  <si>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</si>
  <si>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</si>
  <si>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</si>
  <si>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</si>
  <si>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</si>
  <si>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</si>
  <si>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</si>
  <si>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</si>
  <si>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</si>
  <si>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</si>
  <si>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</si>
  <si>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</si>
  <si>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</si>
  <si>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</si>
  <si>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</si>
  <si>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</si>
  <si>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</si>
  <si>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</si>
  <si>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</si>
  <si>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</si>
  <si>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</si>
  <si>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</si>
  <si>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</si>
  <si>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</si>
  <si>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</si>
  <si>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</si>
  <si>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</si>
  <si>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</si>
  <si>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</si>
  <si>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</si>
  <si>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</si>
  <si>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</si>
  <si>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</si>
  <si>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</si>
  <si>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</si>
  <si>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</si>
  <si>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</si>
  <si>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</si>
  <si>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</si>
  <si>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</si>
  <si>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</si>
  <si>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</si>
  <si>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</si>
  <si>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</si>
  <si>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</si>
  <si>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</si>
  <si>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</si>
  <si>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</si>
  <si>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</si>
  <si>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</si>
  <si>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</si>
  <si>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</si>
  <si>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</si>
  <si>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</si>
  <si>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</si>
  <si>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</si>
  <si>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</si>
  <si>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</si>
  <si>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</si>
  <si>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</si>
  <si>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</si>
  <si>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</si>
  <si>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</si>
  <si>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</si>
  <si>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</si>
  <si>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</si>
  <si>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</si>
  <si>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</si>
  <si>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</si>
  <si>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</si>
  <si>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</si>
  <si>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</si>
  <si>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</si>
  <si>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</si>
  <si>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</si>
  <si>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</si>
  <si>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</si>
  <si>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</si>
  <si>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</si>
  <si>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</si>
  <si>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</si>
  <si>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</si>
  <si>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</si>
  <si>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</si>
  <si>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</si>
  <si>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</si>
  <si>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</si>
  <si>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</si>
  <si>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</si>
  <si>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</si>
  <si>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</si>
  <si>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</si>
  <si>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</si>
  <si>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</si>
  <si>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</si>
  <si>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</si>
  <si>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</si>
  <si>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</si>
  <si>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</si>
  <si>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</si>
  <si>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</si>
  <si>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</si>
  <si>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</si>
  <si>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</si>
  <si>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</si>
  <si>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</si>
  <si>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</si>
  <si>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</si>
  <si>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</si>
  <si>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</si>
  <si>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</si>
  <si>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</si>
  <si>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</si>
  <si>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</si>
  <si>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</si>
  <si>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</si>
  <si>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</si>
  <si>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</si>
  <si>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</si>
  <si>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</si>
  <si>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</si>
  <si>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</si>
  <si>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</si>
  <si>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</si>
  <si>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</si>
  <si>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</si>
  <si>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</si>
  <si>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</si>
  <si>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</si>
  <si>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</si>
  <si>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</si>
  <si>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</si>
  <si>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</si>
  <si>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</si>
  <si>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</si>
  <si>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</si>
  <si>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</si>
  <si>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</si>
  <si>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</si>
  <si>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</si>
  <si>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</si>
  <si>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</si>
  <si>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</si>
  <si>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</si>
  <si>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</si>
  <si>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</si>
  <si>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</si>
  <si>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</si>
  <si>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</si>
  <si>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</si>
  <si>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</si>
  <si>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</si>
  <si>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</si>
  <si>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</si>
  <si>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</si>
  <si>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</si>
  <si>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</si>
  <si>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</si>
  <si>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</si>
  <si>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</si>
  <si>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</si>
  <si>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</si>
  <si>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</si>
  <si>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</si>
  <si>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</si>
  <si>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</si>
  <si>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</si>
  <si>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</si>
  <si>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</si>
  <si>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</si>
  <si>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</si>
  <si>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</si>
  <si>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</si>
  <si>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</si>
  <si>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</si>
  <si>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</si>
  <si>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</si>
  <si>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</si>
  <si>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</si>
  <si>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</si>
  <si>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</si>
  <si>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</si>
  <si>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</si>
  <si>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</si>
  <si>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</si>
  <si>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</si>
  <si>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</si>
  <si>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</si>
  <si>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</si>
  <si>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</si>
  <si>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</si>
  <si>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</si>
  <si>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</si>
  <si>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</si>
  <si>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</si>
  <si>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</si>
  <si>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</si>
  <si>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</si>
  <si>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</si>
  <si>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</si>
  <si>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</si>
  <si>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</si>
  <si>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</si>
  <si>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</si>
  <si>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</si>
  <si>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</si>
  <si>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</si>
  <si>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</si>
  <si>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</si>
  <si>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</si>
  <si>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</si>
  <si>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</si>
  <si>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</si>
  <si>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</si>
  <si>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</si>
  <si>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</si>
  <si>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</si>
  <si>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</si>
  <si>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</si>
  <si>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</si>
  <si>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</si>
  <si>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</si>
  <si>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</si>
  <si>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</si>
  <si>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</si>
  <si>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</si>
  <si>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</si>
  <si>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</si>
  <si>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</si>
  <si>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</si>
  <si>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</si>
  <si>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</si>
  <si>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</si>
  <si>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</si>
  <si>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</si>
  <si>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</si>
  <si>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</si>
  <si>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</si>
  <si>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</si>
  <si>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</si>
  <si>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</si>
  <si>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</si>
  <si>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</si>
  <si>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</si>
  <si>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</si>
  <si>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</si>
  <si>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</si>
  <si>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</si>
  <si>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</si>
  <si>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</si>
  <si>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</si>
  <si>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</si>
  <si>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</si>
  <si>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</si>
  <si>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</si>
  <si>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</si>
  <si>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</si>
  <si>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</si>
  <si>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</si>
  <si>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</si>
  <si>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</si>
  <si>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</si>
  <si>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</si>
  <si>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</si>
  <si>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</si>
  <si>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</si>
  <si>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</si>
  <si>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</si>
  <si>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</si>
  <si>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</si>
  <si>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</si>
  <si>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</si>
  <si>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</si>
  <si>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</si>
  <si>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</si>
  <si>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</si>
  <si>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</si>
  <si>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</si>
  <si>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</si>
  <si>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</si>
  <si>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</si>
  <si>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</si>
  <si>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</si>
  <si>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</si>
  <si>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</si>
  <si>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</si>
  <si>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</si>
  <si>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</si>
  <si>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</si>
  <si>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</si>
  <si>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</si>
  <si>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</si>
  <si>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</si>
  <si>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</si>
  <si>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</si>
  <si>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</si>
  <si>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</si>
  <si>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</si>
  <si>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</si>
  <si>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</si>
  <si>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</si>
  <si>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</si>
  <si>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</si>
  <si>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</si>
  <si>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</si>
  <si>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</si>
  <si>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</si>
  <si>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</si>
  <si>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</si>
  <si>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</si>
  <si>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</si>
  <si>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</si>
  <si>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</si>
  <si>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</si>
  <si>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</si>
  <si>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</si>
  <si>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</si>
  <si>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</si>
  <si>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</si>
  <si>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</si>
  <si>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</si>
  <si>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</si>
  <si>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</si>
  <si>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</si>
  <si>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</si>
  <si>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</si>
  <si>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</si>
  <si>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</si>
  <si>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</si>
  <si>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</si>
  <si>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</si>
  <si>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</si>
  <si>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</si>
  <si>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</si>
  <si>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</si>
  <si>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</si>
  <si>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</si>
  <si>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</si>
  <si>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</si>
  <si>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</si>
  <si>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</si>
  <si>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</si>
  <si>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</si>
  <si>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</si>
  <si>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</si>
  <si>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</si>
  <si>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</si>
  <si>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</si>
  <si>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</si>
  <si>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</si>
  <si>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</si>
  <si>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</si>
  <si>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</si>
  <si>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</si>
  <si>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</si>
  <si>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</si>
  <si>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</si>
  <si>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</si>
  <si>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</si>
  <si>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</si>
  <si>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</si>
  <si>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</si>
  <si>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</si>
  <si>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</si>
  <si>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</si>
  <si>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</si>
  <si>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</si>
  <si>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</si>
  <si>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</si>
  <si>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</si>
  <si>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</si>
  <si>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</si>
  <si>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</si>
  <si>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</si>
  <si>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</si>
  <si>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</si>
  <si>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</si>
  <si>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</si>
  <si>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</si>
  <si>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</si>
  <si>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</si>
  <si>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</si>
  <si>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</si>
  <si>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</si>
  <si>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</si>
  <si>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</si>
  <si>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</si>
  <si>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</si>
  <si>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</si>
  <si>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</si>
  <si>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</si>
  <si>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</si>
  <si>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</si>
  <si>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</si>
  <si>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</si>
  <si>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</si>
  <si>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</si>
  <si>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</si>
  <si>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</si>
  <si>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</si>
  <si>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</si>
  <si>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</si>
  <si>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</si>
  <si>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</si>
  <si>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</si>
  <si>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</si>
  <si>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</si>
  <si>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</si>
  <si>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</si>
  <si>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</si>
  <si>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</si>
  <si>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</si>
  <si>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</si>
  <si>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</si>
  <si>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</si>
  <si>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</si>
  <si>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</si>
  <si>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</si>
  <si>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</si>
  <si>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</si>
  <si>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</si>
  <si>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</si>
  <si>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</si>
  <si>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</si>
  <si>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</si>
  <si>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</si>
  <si>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</si>
  <si>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</si>
  <si>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</si>
  <si>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</si>
  <si>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</si>
  <si>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</si>
  <si>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</si>
  <si>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</si>
  <si>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</si>
  <si>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</si>
  <si>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</si>
  <si>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</si>
  <si>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</si>
  <si>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</si>
  <si>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</si>
  <si>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</si>
  <si>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</si>
  <si>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</si>
  <si>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</si>
  <si>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</si>
  <si>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</si>
  <si>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</si>
  <si>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</si>
  <si>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</si>
  <si>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</si>
  <si>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</si>
  <si>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</si>
  <si>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</si>
  <si>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</si>
  <si>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</si>
  <si>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</si>
  <si>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</si>
  <si>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</si>
  <si>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</si>
  <si>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</si>
  <si>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</si>
  <si>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</si>
  <si>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</si>
  <si>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</si>
  <si>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</si>
  <si>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</si>
  <si>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</si>
  <si>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</si>
  <si>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</si>
  <si>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</si>
  <si>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</si>
  <si>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</si>
  <si>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</si>
  <si>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</si>
  <si>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</si>
  <si>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</si>
  <si>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</si>
  <si>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</si>
  <si>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</si>
  <si>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</si>
  <si>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</si>
  <si>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</si>
  <si>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</si>
  <si>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</si>
  <si>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</si>
  <si>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</si>
  <si>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</si>
  <si>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</si>
  <si>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</si>
  <si>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</si>
  <si>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</si>
  <si>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</si>
  <si>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</si>
  <si>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</si>
  <si>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</si>
  <si>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</si>
  <si>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</si>
  <si>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</si>
  <si>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</si>
  <si>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</si>
  <si>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</si>
  <si>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</si>
  <si>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</si>
  <si>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</si>
  <si>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</si>
  <si>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</si>
  <si>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</si>
  <si>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</si>
  <si>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</si>
  <si>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</si>
  <si>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</si>
  <si>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</si>
  <si>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</si>
  <si>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</si>
  <si>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</si>
  <si>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</si>
  <si>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</si>
  <si>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</si>
  <si>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</si>
  <si>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</si>
  <si>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</si>
  <si>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</si>
  <si>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</si>
  <si>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</si>
  <si>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</si>
  <si>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</si>
  <si>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</si>
  <si>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</si>
  <si>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</si>
  <si>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</si>
  <si>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</si>
  <si>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</si>
  <si>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</si>
  <si>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</si>
  <si>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</si>
  <si>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</si>
  <si>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</si>
  <si>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</si>
  <si>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</si>
  <si>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</si>
  <si>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</si>
  <si>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</si>
  <si>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</si>
  <si>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</si>
  <si>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</si>
  <si>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</si>
  <si>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</si>
  <si>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</si>
  <si>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</si>
  <si>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</si>
  <si>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</si>
  <si>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</si>
  <si>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</si>
  <si>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</si>
  <si>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</si>
  <si>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</si>
  <si>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</si>
  <si>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</si>
  <si>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</si>
  <si>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</si>
  <si>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</si>
  <si>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</si>
  <si>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</si>
  <si>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</si>
  <si>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</si>
  <si>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</si>
  <si>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</si>
  <si>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</si>
  <si>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</si>
  <si>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</si>
  <si>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</si>
  <si>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</si>
  <si>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</si>
  <si>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</si>
  <si>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</si>
  <si>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</si>
  <si>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</si>
  <si>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</si>
  <si>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</si>
  <si>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</si>
  <si>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</si>
  <si>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</si>
  <si>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</si>
  <si>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</si>
  <si>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</si>
  <si>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</si>
  <si>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</si>
  <si>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</si>
  <si>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</si>
  <si>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</si>
  <si>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</si>
  <si>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</si>
  <si>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</si>
  <si>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</si>
  <si>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</si>
  <si>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</si>
  <si>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</si>
  <si>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</si>
  <si>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</si>
  <si>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</si>
  <si>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</si>
  <si>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</si>
  <si>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</si>
  <si>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</si>
  <si>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</si>
  <si>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</si>
  <si>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</si>
  <si>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</si>
  <si>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</si>
  <si>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</si>
  <si>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</si>
  <si>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</si>
  <si>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</si>
  <si>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</si>
  <si>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</si>
  <si>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</si>
  <si>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</si>
  <si>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</si>
  <si>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</si>
  <si>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</si>
  <si>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</si>
  <si>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</si>
  <si>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</si>
  <si>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</si>
  <si>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</si>
  <si>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</si>
  <si>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</si>
  <si>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</si>
  <si>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</si>
  <si>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</si>
  <si>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</si>
  <si>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</si>
  <si>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</si>
  <si>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</si>
  <si>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</si>
  <si>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</si>
  <si>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</si>
  <si>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</si>
  <si>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</si>
  <si>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</si>
  <si>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</si>
  <si>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</si>
  <si>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</si>
  <si>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</si>
  <si>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</si>
  <si>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</si>
  <si>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</si>
  <si>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</si>
  <si>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</si>
  <si>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</si>
  <si>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</si>
  <si>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</si>
  <si>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</si>
  <si>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</si>
  <si>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</si>
  <si>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</si>
  <si>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</si>
  <si>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</si>
  <si>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</si>
  <si>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</si>
  <si>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</si>
  <si>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</si>
  <si>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</si>
  <si>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</si>
  <si>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</si>
  <si>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</si>
  <si>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</si>
  <si>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</si>
  <si>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</si>
  <si>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</si>
  <si>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</si>
  <si>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</si>
  <si>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</si>
  <si>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</si>
  <si>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</si>
  <si>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</si>
  <si>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</si>
  <si>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</si>
  <si>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</si>
  <si>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</si>
  <si>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</si>
  <si>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</si>
  <si>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</si>
  <si>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</si>
  <si>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</si>
  <si>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</si>
  <si>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</si>
  <si>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</si>
  <si>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</si>
  <si>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</si>
  <si>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</si>
  <si>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</si>
  <si>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</si>
  <si>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</si>
  <si>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</si>
  <si>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</si>
  <si>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</si>
  <si>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</si>
  <si>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</si>
  <si>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</si>
  <si>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</si>
  <si>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</si>
  <si>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</si>
  <si>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</si>
  <si>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</si>
  <si>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</si>
  <si>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</si>
  <si>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</si>
  <si>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</si>
  <si>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</si>
  <si>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</si>
  <si>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</si>
  <si>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</si>
  <si>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</si>
  <si>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</si>
  <si>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</si>
  <si>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</si>
  <si>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</si>
  <si>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</si>
  <si>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</si>
  <si>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</si>
  <si>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</si>
  <si>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</si>
  <si>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</si>
  <si>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</si>
  <si>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</si>
  <si>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</si>
  <si>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</si>
  <si>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</si>
  <si>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</si>
  <si>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</si>
  <si>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</si>
  <si>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</si>
  <si>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</si>
  <si>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</si>
  <si>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</si>
  <si>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</si>
  <si>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</si>
  <si>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</si>
  <si>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</si>
  <si>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</si>
  <si>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</si>
  <si>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</si>
  <si>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</si>
  <si>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</si>
  <si>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</si>
  <si>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</si>
  <si>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</si>
  <si>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</si>
  <si>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</si>
  <si>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</si>
  <si>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</si>
  <si>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</si>
  <si>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</si>
  <si>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</si>
  <si>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</si>
  <si>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</si>
  <si>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</si>
  <si>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</si>
  <si>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</si>
  <si>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</si>
  <si>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</si>
  <si>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</si>
  <si>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</si>
  <si>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</si>
  <si>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</si>
  <si>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</si>
  <si>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</si>
  <si>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</si>
  <si>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</si>
  <si>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</si>
  <si>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</si>
  <si>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</si>
  <si>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</si>
  <si>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</si>
  <si>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</si>
  <si>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</si>
  <si>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</si>
  <si>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</si>
  <si>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</si>
  <si>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</si>
  <si>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</si>
  <si>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</si>
  <si>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</si>
  <si>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</si>
  <si>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</si>
  <si>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</si>
  <si>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</si>
  <si>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</si>
  <si>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</si>
  <si>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</si>
  <si>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</si>
  <si>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</si>
  <si>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</si>
  <si>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</si>
  <si>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</si>
  <si>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</si>
  <si>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</si>
  <si>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</si>
  <si>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</si>
  <si>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</si>
  <si>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</si>
  <si>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</si>
  <si>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</si>
  <si>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</si>
  <si>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</si>
  <si>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</si>
  <si>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</si>
  <si>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</si>
  <si>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</si>
  <si>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</si>
  <si>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</si>
  <si>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</si>
  <si>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</si>
  <si>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</si>
  <si>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</si>
  <si>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</si>
  <si>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</si>
  <si>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</si>
  <si>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</si>
  <si>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</si>
  <si>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</si>
  <si>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</si>
  <si>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</si>
  <si>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</si>
  <si>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</si>
  <si>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</si>
  <si>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</si>
  <si>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</si>
  <si>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</si>
  <si>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</si>
  <si>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</si>
  <si>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</si>
  <si>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</si>
  <si>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</si>
  <si>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</si>
  <si>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</si>
  <si>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</si>
  <si>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</si>
  <si>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</si>
  <si>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</si>
  <si>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</si>
  <si>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</si>
  <si>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</si>
  <si>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</si>
  <si>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</si>
  <si>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</si>
  <si>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</si>
  <si>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</si>
  <si>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</si>
  <si>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</si>
  <si>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</si>
  <si>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</si>
  <si>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</si>
  <si>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</si>
  <si>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</si>
  <si>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</si>
  <si>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</si>
  <si>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</si>
  <si>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</si>
  <si>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</si>
  <si>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</si>
  <si>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</si>
  <si>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</si>
  <si>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</si>
  <si>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</si>
  <si>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</si>
  <si>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</si>
  <si>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</si>
  <si>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</si>
  <si>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</si>
  <si>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</si>
  <si>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</si>
  <si>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</si>
  <si>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</si>
  <si>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</si>
  <si>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</si>
  <si>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</si>
  <si>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</si>
  <si>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</si>
  <si>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</si>
  <si>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</si>
  <si>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</si>
  <si>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</si>
  <si>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</si>
  <si>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</si>
  <si>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</si>
  <si>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</si>
  <si>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</si>
  <si>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</si>
  <si>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</si>
  <si>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</si>
  <si>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</si>
  <si>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</si>
  <si>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</si>
  <si>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</si>
  <si>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</si>
  <si>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</si>
  <si>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</si>
  <si>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</si>
  <si>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</si>
  <si>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</si>
  <si>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</si>
  <si>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</si>
  <si>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</si>
  <si>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</si>
  <si>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</si>
  <si>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</si>
  <si>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</si>
  <si>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</si>
  <si>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</si>
  <si>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</si>
  <si>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</si>
  <si>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</si>
  <si>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</si>
  <si>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</si>
  <si>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</si>
  <si>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</si>
  <si>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</si>
  <si>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</si>
  <si>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</si>
  <si>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</si>
  <si>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</si>
  <si>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</si>
  <si>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</si>
  <si>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</si>
  <si>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</si>
  <si>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</si>
  <si>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</si>
  <si>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</si>
  <si>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</si>
  <si>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</si>
  <si>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</si>
  <si>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</si>
  <si>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</si>
  <si>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</si>
  <si>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</si>
  <si>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</si>
  <si>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</si>
  <si>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</si>
  <si>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</si>
  <si>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</si>
  <si>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</si>
  <si>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</si>
  <si>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</si>
  <si>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</si>
  <si>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</si>
  <si>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</si>
  <si>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</si>
  <si>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</si>
  <si>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</si>
  <si>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</si>
  <si>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</si>
  <si>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</si>
  <si>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</si>
  <si>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</si>
  <si>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</si>
  <si>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</si>
  <si>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</si>
  <si>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</si>
  <si>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</si>
  <si>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</si>
  <si>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</si>
  <si>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</si>
  <si>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</si>
  <si>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</si>
  <si>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</si>
  <si>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</si>
  <si>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</si>
  <si>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</si>
  <si>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</si>
  <si>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</si>
  <si>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</si>
  <si>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</si>
  <si>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</si>
  <si>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</si>
  <si>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</si>
  <si>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</si>
  <si>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</si>
  <si>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</si>
  <si>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</si>
  <si>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</si>
  <si>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</si>
  <si>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</si>
  <si>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</si>
  <si>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</si>
  <si>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</si>
  <si>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</si>
  <si>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</si>
  <si>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</si>
  <si>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</si>
  <si>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</si>
  <si>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</si>
  <si>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</si>
  <si>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</si>
  <si>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</si>
  <si>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</si>
  <si>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</si>
  <si>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</si>
  <si>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</si>
  <si>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</si>
  <si>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</si>
  <si>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</si>
  <si>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</si>
  <si>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</si>
  <si>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</si>
  <si>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</si>
  <si>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</si>
  <si>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</si>
  <si>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</si>
  <si>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</si>
  <si>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</si>
  <si>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</si>
  <si>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</si>
  <si>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</si>
  <si>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</si>
  <si>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</si>
  <si>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</si>
  <si>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</si>
  <si>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</si>
  <si>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</si>
  <si>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</si>
  <si>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</si>
  <si>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</si>
  <si>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</si>
  <si>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</si>
  <si>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</si>
  <si>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</si>
  <si>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</si>
  <si>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</si>
  <si>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</si>
  <si>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</si>
  <si>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</si>
  <si>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</si>
  <si>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</si>
  <si>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</si>
  <si>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</si>
  <si>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</si>
  <si>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</si>
  <si>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</si>
  <si>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</si>
  <si>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</si>
  <si>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</si>
  <si>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</si>
  <si>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</si>
  <si>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</si>
  <si>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</si>
  <si>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</si>
  <si>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</si>
  <si>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</si>
  <si>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</si>
  <si>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</si>
  <si>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</si>
  <si>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</si>
  <si>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</si>
  <si>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</si>
  <si>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</si>
  <si>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</si>
  <si>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</si>
  <si>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</si>
  <si>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</si>
  <si>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</si>
  <si>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</si>
  <si>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</si>
  <si>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</si>
  <si>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</si>
  <si>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</si>
  <si>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</si>
  <si>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</si>
  <si>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</si>
  <si>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</si>
  <si>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</si>
  <si>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</si>
  <si>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</si>
  <si>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</si>
  <si>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</si>
  <si>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</si>
  <si>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</si>
  <si>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</si>
  <si>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</si>
  <si>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</si>
  <si>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</si>
  <si>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</si>
  <si>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</si>
  <si>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</si>
  <si>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</si>
  <si>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</si>
  <si>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</si>
  <si>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</si>
  <si>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</si>
  <si>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</si>
  <si>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</si>
  <si>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</si>
  <si>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</si>
  <si>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</si>
  <si>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</si>
  <si>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</si>
  <si>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</si>
  <si>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</si>
  <si>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</si>
  <si>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</si>
  <si>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</si>
  <si>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</si>
  <si>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</si>
  <si>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</si>
  <si>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</si>
  <si>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</si>
  <si>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</si>
  <si>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</si>
  <si>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</si>
  <si>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</si>
  <si>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</si>
  <si>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</si>
  <si>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</si>
  <si>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</si>
  <si>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</si>
  <si>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</si>
  <si>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</si>
  <si>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</si>
  <si>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</si>
  <si>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</si>
  <si>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</si>
  <si>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</si>
  <si>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</si>
  <si>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</si>
  <si>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</si>
  <si>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</si>
  <si>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</si>
  <si>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</si>
  <si>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</si>
  <si>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</si>
  <si>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</si>
  <si>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</si>
  <si>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</si>
  <si>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</si>
  <si>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</si>
  <si>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</si>
  <si>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</si>
  <si>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</si>
  <si>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</si>
  <si>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</si>
  <si>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</si>
  <si>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</si>
  <si>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</si>
  <si>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</si>
  <si>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</si>
  <si>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</si>
  <si>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</si>
  <si>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</si>
  <si>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</si>
  <si>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</si>
  <si>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</si>
  <si>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</si>
  <si>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</si>
  <si>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</si>
  <si>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</si>
  <si>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</si>
  <si>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</si>
  <si>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</si>
  <si>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</si>
  <si>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</si>
  <si>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</si>
  <si>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</si>
  <si>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</si>
  <si>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</si>
  <si>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</si>
  <si>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</si>
  <si>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</si>
  <si>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</si>
  <si>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</si>
  <si>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</si>
  <si>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</si>
  <si>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</si>
  <si>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</si>
  <si>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</si>
  <si>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</si>
  <si>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</si>
  <si>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</si>
  <si>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</si>
  <si>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</si>
  <si>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</si>
  <si>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</si>
  <si>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</si>
  <si>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</si>
  <si>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</si>
  <si>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</si>
  <si>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</si>
  <si>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</si>
  <si>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</si>
  <si>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</si>
  <si>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</si>
  <si>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</si>
  <si>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</si>
  <si>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</si>
  <si>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</si>
  <si>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</si>
  <si>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</si>
  <si>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</si>
  <si>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</si>
  <si>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</si>
  <si>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</si>
  <si>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</si>
  <si>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</si>
  <si>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</si>
  <si>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</si>
  <si>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</si>
  <si>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</si>
  <si>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</si>
  <si>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</si>
  <si>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</si>
  <si>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</si>
  <si>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</si>
  <si>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</si>
  <si>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</si>
  <si>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</si>
  <si>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</si>
  <si>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</si>
  <si>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</si>
  <si>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</si>
  <si>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</si>
  <si>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</si>
  <si>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</si>
  <si>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</si>
  <si>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</si>
  <si>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</si>
  <si>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</si>
  <si>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</si>
  <si>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</si>
  <si>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</si>
  <si>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</si>
  <si>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</si>
  <si>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</si>
  <si>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</si>
  <si>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</si>
  <si>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</si>
  <si>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</si>
  <si>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</si>
  <si>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</si>
  <si>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</si>
  <si>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</si>
  <si>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</si>
  <si>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</si>
  <si>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</si>
  <si>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</si>
  <si>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</si>
  <si>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</si>
  <si>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</si>
  <si>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</si>
  <si>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</si>
  <si>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</si>
  <si>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</si>
  <si>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</si>
  <si>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</si>
  <si>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</si>
  <si>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</si>
  <si>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</si>
  <si>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</si>
  <si>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</si>
  <si>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</si>
  <si>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</si>
  <si>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</si>
  <si>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</si>
  <si>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</si>
  <si>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</si>
  <si>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</si>
  <si>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</si>
  <si>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</si>
  <si>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</si>
  <si>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</si>
  <si>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</si>
  <si>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</si>
  <si>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</si>
  <si>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</si>
  <si>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</si>
  <si>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</si>
  <si>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</si>
  <si>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</si>
  <si>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</si>
  <si>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</si>
  <si>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</si>
  <si>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</si>
  <si>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</si>
  <si>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</si>
  <si>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</si>
  <si>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</si>
  <si>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</si>
  <si>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</si>
  <si>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</si>
  <si>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</si>
  <si>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</si>
  <si>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</si>
  <si>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</si>
  <si>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</si>
  <si>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</si>
  <si>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</si>
  <si>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</si>
  <si>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</si>
  <si>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</si>
  <si>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</si>
  <si>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</si>
  <si>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</si>
  <si>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</si>
  <si>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</si>
  <si>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</si>
  <si>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</si>
  <si>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</si>
  <si>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</si>
  <si>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</si>
  <si>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</si>
  <si>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</si>
  <si>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</si>
  <si>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</si>
  <si>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</si>
  <si>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</si>
  <si>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</si>
  <si>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</si>
  <si>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</si>
  <si>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</si>
  <si>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</si>
  <si>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</si>
  <si>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</si>
  <si>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</si>
  <si>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</si>
  <si>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</si>
  <si>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</si>
  <si>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</si>
  <si>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</si>
  <si>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</si>
  <si>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</si>
  <si>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</si>
  <si>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</si>
  <si>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</si>
  <si>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</si>
  <si>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</si>
  <si>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</si>
  <si>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</si>
  <si>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</si>
  <si>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</si>
  <si>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</si>
  <si>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</si>
  <si>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</si>
  <si>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</si>
  <si>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</si>
  <si>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</si>
  <si>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</si>
  <si>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</si>
  <si>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</si>
  <si>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</si>
  <si>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</si>
  <si>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</si>
  <si>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</si>
  <si>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</si>
  <si>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</si>
  <si>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</si>
  <si>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</si>
  <si>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</si>
  <si>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</si>
  <si>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</si>
  <si>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</si>
  <si>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</si>
  <si>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</si>
  <si>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</si>
  <si>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</si>
  <si>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</si>
  <si>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</si>
  <si>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</si>
  <si>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</si>
  <si>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</si>
  <si>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</si>
  <si>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</si>
  <si>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</si>
  <si>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</si>
  <si>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</si>
  <si>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</si>
  <si>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</si>
  <si>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</si>
  <si>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</si>
  <si>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</si>
  <si>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</si>
  <si>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</si>
  <si>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</si>
  <si>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</si>
  <si>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</si>
  <si>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</si>
  <si>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</si>
  <si>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</si>
  <si>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</si>
  <si>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</si>
  <si>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</si>
  <si>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</si>
  <si>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</si>
  <si>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</si>
  <si>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</si>
  <si>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</si>
  <si>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</si>
  <si>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</si>
  <si>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</si>
  <si>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</si>
  <si>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</si>
  <si>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</si>
  <si>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</si>
  <si>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</si>
  <si>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</si>
  <si>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</si>
  <si>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</si>
  <si>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</si>
  <si>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</si>
  <si>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</si>
  <si>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</si>
  <si>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</si>
  <si>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</si>
  <si>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</si>
  <si>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</si>
  <si>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</si>
  <si>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</si>
  <si>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</si>
  <si>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</si>
  <si>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</si>
  <si>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</si>
  <si>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</si>
  <si>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</si>
  <si>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</si>
  <si>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</si>
  <si>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</si>
  <si>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</si>
  <si>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</si>
  <si>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</si>
  <si>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</si>
  <si>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</si>
  <si>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</si>
  <si>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</si>
  <si>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</si>
  <si>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</si>
  <si>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</si>
  <si>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</si>
  <si>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</si>
  <si>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</si>
  <si>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</si>
  <si>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</si>
  <si>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</si>
  <si>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</si>
  <si>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</si>
  <si>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</si>
  <si>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</si>
  <si>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</si>
  <si>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</si>
  <si>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</si>
  <si>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</si>
  <si>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</si>
  <si>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</si>
  <si>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</si>
  <si>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</si>
  <si>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</si>
  <si>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</si>
  <si>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</si>
  <si>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</si>
  <si>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</si>
  <si>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</si>
  <si>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</si>
  <si>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</si>
  <si>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</si>
  <si>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</si>
  <si>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</si>
  <si>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</si>
  <si>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</si>
  <si>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</si>
  <si>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</si>
  <si>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</si>
  <si>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</si>
  <si>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</si>
  <si>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</si>
  <si>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</si>
  <si>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</si>
  <si>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</si>
  <si>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</si>
  <si>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</si>
  <si>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</si>
  <si>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</si>
  <si>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</si>
  <si>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</si>
  <si>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</si>
  <si>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</si>
  <si>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</si>
  <si>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</si>
  <si>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</si>
  <si>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</si>
  <si>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</si>
  <si>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</si>
  <si>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</si>
  <si>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</si>
  <si>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</si>
  <si>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</si>
  <si>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</si>
  <si>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</si>
  <si>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</si>
  <si>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</si>
  <si>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</si>
  <si>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</si>
  <si>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</si>
  <si>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</si>
  <si>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</si>
  <si>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</si>
  <si>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</si>
  <si>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</si>
  <si>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</si>
  <si>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</si>
  <si>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</si>
  <si>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</si>
  <si>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</si>
  <si>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</si>
  <si>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</si>
  <si>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</si>
  <si>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</si>
  <si>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</si>
  <si>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</si>
  <si>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</si>
  <si>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</si>
  <si>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</si>
  <si>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</si>
  <si>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</si>
  <si>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</si>
  <si>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</si>
  <si>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</si>
  <si>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</si>
  <si>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</si>
  <si>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</si>
  <si>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</si>
  <si>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</si>
  <si>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</si>
  <si>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</si>
  <si>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</si>
  <si>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</si>
  <si>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</si>
  <si>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</si>
  <si>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</si>
  <si>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</si>
  <si>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</si>
  <si>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</si>
  <si>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</si>
  <si>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</si>
  <si>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</si>
  <si>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</si>
  <si>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</si>
  <si>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</si>
  <si>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</si>
  <si>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</si>
  <si>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</si>
  <si>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</si>
  <si>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</si>
  <si>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</si>
  <si>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</si>
  <si>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</si>
  <si>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</si>
  <si>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</si>
  <si>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</si>
  <si>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</si>
  <si>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</si>
  <si>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</si>
  <si>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</si>
  <si>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</si>
  <si>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</si>
  <si>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</si>
  <si>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</si>
  <si>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</si>
  <si>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</si>
  <si>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</si>
  <si>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</si>
  <si>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</si>
  <si>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</si>
  <si>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</si>
  <si>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</si>
  <si>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</si>
  <si>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</si>
  <si>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</si>
  <si>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</si>
  <si>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</si>
  <si>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</si>
  <si>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</si>
  <si>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</si>
  <si>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</si>
  <si>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</si>
  <si>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</si>
  <si>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</si>
  <si>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</si>
  <si>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</si>
  <si>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</si>
  <si>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</si>
  <si>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</si>
  <si>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</si>
  <si>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</si>
  <si>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</si>
  <si>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</si>
  <si>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</si>
  <si>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</si>
  <si>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</si>
  <si>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</si>
  <si>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</si>
  <si>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</si>
  <si>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</si>
  <si>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</si>
  <si>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</si>
  <si>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</si>
  <si>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</si>
  <si>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</si>
  <si>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</si>
  <si>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</si>
  <si>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</si>
  <si>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</si>
  <si>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</si>
  <si>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</si>
  <si>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</si>
  <si>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</si>
  <si>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</si>
  <si>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</si>
  <si>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</si>
  <si>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</si>
  <si>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</si>
  <si>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</si>
  <si>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</si>
  <si>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</si>
  <si>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</si>
  <si>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</si>
  <si>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</si>
  <si>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</si>
  <si>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</si>
  <si>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</si>
  <si>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</si>
  <si>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</si>
  <si>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</si>
  <si>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</si>
  <si>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</si>
  <si>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</si>
  <si>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</si>
  <si>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</si>
  <si>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</si>
  <si>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</si>
  <si>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</si>
  <si>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</si>
  <si>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</si>
  <si>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</si>
  <si>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</si>
  <si>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</si>
  <si>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</si>
  <si>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</si>
  <si>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</si>
  <si>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</si>
  <si>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</si>
  <si>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</si>
  <si>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</si>
  <si>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</si>
  <si>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</si>
  <si>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</si>
  <si>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</si>
  <si>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</si>
  <si>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</si>
  <si>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</si>
  <si>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</si>
  <si>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</si>
  <si>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</si>
  <si>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</si>
  <si>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</si>
  <si>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</si>
  <si>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</si>
  <si>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</si>
  <si>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</si>
  <si>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</si>
  <si>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</si>
  <si>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</si>
  <si>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</si>
  <si>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</si>
  <si>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</si>
  <si>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</si>
  <si>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</si>
  <si>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</si>
  <si>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</si>
  <si>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</si>
  <si>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</si>
  <si>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</si>
  <si>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</si>
  <si>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</si>
  <si>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</si>
  <si>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</si>
  <si>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</si>
  <si>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</si>
  <si>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</si>
  <si>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</si>
  <si>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</si>
  <si>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</si>
  <si>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</si>
  <si>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</si>
  <si>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</si>
  <si>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</si>
  <si>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</si>
  <si>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</si>
  <si>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</si>
  <si>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</si>
  <si>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</si>
  <si>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</si>
  <si>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</si>
  <si>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</si>
  <si>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</si>
  <si>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</si>
  <si>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</si>
  <si>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</si>
  <si>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</si>
  <si>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</si>
  <si>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</si>
  <si>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</si>
  <si>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</si>
  <si>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</si>
  <si>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</si>
  <si>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</si>
  <si>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</si>
  <si>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</si>
  <si>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</si>
  <si>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</si>
  <si>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</si>
  <si>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</si>
  <si>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</si>
  <si>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</si>
  <si>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</si>
  <si>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</si>
  <si>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</si>
  <si>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</si>
  <si>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</si>
  <si>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</si>
  <si>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</si>
  <si>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</si>
  <si>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</si>
  <si>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</si>
  <si>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</si>
  <si>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</si>
  <si>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</si>
  <si>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</si>
  <si>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</si>
  <si>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</si>
  <si>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</si>
  <si>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</si>
  <si>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</si>
  <si>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</si>
  <si>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</si>
  <si>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</si>
  <si>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</si>
  <si>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</si>
  <si>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</si>
  <si>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</si>
  <si>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</si>
  <si>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</si>
  <si>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</si>
  <si>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</si>
  <si>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</si>
  <si>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</si>
  <si>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</si>
  <si>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</si>
  <si>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</si>
  <si>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</si>
  <si>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</si>
  <si>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</si>
  <si>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</si>
  <si>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</si>
  <si>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</si>
  <si>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</si>
  <si>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</si>
  <si>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</si>
  <si>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</si>
  <si>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</si>
  <si>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</si>
  <si>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</si>
  <si>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</si>
  <si>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</si>
  <si>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</si>
  <si>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</si>
  <si>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</si>
  <si>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</si>
  <si>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</si>
  <si>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</si>
  <si>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</si>
  <si>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</si>
  <si>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</si>
  <si>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</si>
  <si>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</si>
  <si>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</si>
  <si>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</si>
  <si>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</si>
  <si>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</si>
  <si>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</si>
  <si>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</si>
  <si>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</si>
  <si>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</si>
  <si>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</si>
  <si>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</si>
  <si>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</si>
  <si>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</si>
  <si>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</si>
  <si>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</si>
  <si>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</si>
  <si>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</si>
  <si>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</si>
  <si>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</si>
  <si>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</si>
  <si>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</si>
  <si>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</si>
  <si>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</si>
  <si>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</si>
  <si>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</si>
  <si>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</si>
  <si>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</si>
  <si>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</si>
  <si>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</si>
  <si>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</si>
  <si>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</si>
  <si>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</si>
  <si>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</si>
  <si>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</si>
  <si>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</si>
  <si>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</si>
  <si>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</si>
  <si>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</si>
  <si>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</si>
  <si>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</si>
  <si>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</si>
  <si>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</si>
  <si>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</si>
  <si>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</si>
  <si>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</si>
  <si>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</si>
  <si>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</si>
  <si>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</si>
  <si>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</si>
  <si>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</si>
  <si>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</si>
  <si>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</si>
  <si>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</si>
  <si>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</si>
  <si>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</si>
  <si>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</si>
  <si>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</si>
  <si>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</si>
  <si>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</si>
  <si>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</si>
  <si>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</si>
  <si>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</si>
  <si>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</si>
  <si>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</si>
  <si>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</si>
  <si>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</si>
  <si>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</si>
  <si>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</si>
  <si>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</si>
  <si>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</si>
  <si>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</si>
  <si>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</si>
  <si>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</si>
  <si>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</si>
  <si>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</si>
  <si>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</si>
  <si>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</si>
  <si>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</si>
  <si>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</si>
  <si>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</si>
  <si>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</si>
  <si>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</si>
  <si>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</si>
  <si>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</si>
  <si>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</si>
  <si>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</si>
  <si>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</si>
  <si>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</si>
  <si>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</si>
  <si>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</si>
  <si>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</si>
  <si>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</si>
  <si>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</si>
  <si>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</si>
  <si>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</si>
  <si>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</si>
  <si>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</si>
  <si>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</si>
  <si>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</si>
  <si>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</si>
  <si>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</si>
  <si>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</si>
  <si>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</si>
  <si>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</si>
  <si>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</si>
  <si>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</si>
  <si>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</si>
  <si>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</si>
  <si>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</si>
  <si>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</si>
  <si>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</si>
  <si>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</si>
  <si>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</si>
  <si>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</si>
  <si>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</si>
  <si>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</si>
  <si>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</si>
  <si>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</si>
  <si>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</si>
  <si>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</si>
  <si>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</si>
  <si>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</si>
  <si>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</si>
  <si>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</si>
  <si>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</si>
  <si>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</si>
  <si>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</si>
  <si>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</si>
  <si>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</si>
  <si>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</si>
  <si>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</si>
  <si>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</si>
  <si>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</si>
  <si>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</si>
  <si>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</si>
  <si>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</si>
  <si>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</si>
  <si>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</si>
  <si>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</si>
  <si>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</si>
  <si>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</si>
  <si>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</si>
  <si>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</si>
  <si>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</si>
  <si>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</si>
  <si>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</si>
  <si>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</si>
  <si>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</si>
  <si>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</si>
  <si>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</si>
  <si>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</si>
  <si>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</si>
  <si>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</si>
  <si>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</si>
  <si>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</si>
  <si>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</si>
  <si>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</si>
  <si>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</si>
  <si>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</si>
  <si>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</si>
  <si>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</si>
  <si>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</si>
  <si>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</si>
  <si>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</si>
  <si>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</si>
  <si>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</si>
  <si>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</si>
  <si>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</si>
  <si>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</si>
  <si>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</si>
  <si>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</si>
  <si>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</si>
  <si>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</si>
  <si>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</si>
  <si>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</si>
  <si>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</si>
  <si>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</si>
  <si>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</si>
  <si>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</si>
  <si>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</si>
  <si>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</si>
  <si>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</si>
  <si>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</si>
  <si>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</si>
  <si>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</si>
  <si>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</si>
  <si>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</si>
  <si>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</si>
  <si>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</si>
  <si>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</si>
  <si>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</si>
  <si>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</si>
  <si>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</si>
  <si>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</si>
  <si>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</si>
  <si>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</si>
  <si>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</si>
  <si>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</si>
  <si>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</si>
  <si>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</si>
  <si>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</si>
  <si>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</si>
  <si>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</si>
  <si>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</si>
  <si>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</si>
  <si>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</si>
  <si>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</si>
  <si>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</si>
  <si>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</si>
  <si>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</si>
  <si>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</si>
  <si>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</si>
  <si>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</si>
  <si>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</si>
  <si>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</si>
  <si>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</si>
  <si>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</si>
  <si>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</si>
  <si>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</si>
  <si>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</si>
  <si>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</si>
  <si>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</si>
  <si>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</si>
  <si>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</si>
  <si>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</si>
  <si>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</si>
  <si>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</si>
  <si>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</si>
  <si>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</si>
  <si>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</si>
  <si>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</si>
  <si>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</si>
  <si>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</si>
  <si>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</si>
  <si>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</si>
  <si>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</si>
  <si>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</si>
  <si>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</si>
  <si>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</si>
  <si>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</si>
  <si>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</si>
  <si>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</si>
  <si>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</si>
  <si>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</si>
  <si>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</si>
  <si>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</si>
  <si>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</si>
  <si>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</si>
  <si>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</si>
  <si>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</si>
  <si>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</si>
  <si>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</si>
  <si>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</si>
  <si>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</si>
  <si>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</si>
  <si>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</si>
  <si>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</si>
  <si>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</si>
  <si>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</si>
  <si>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</si>
  <si>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</si>
  <si>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</si>
  <si>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</si>
  <si>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</si>
  <si>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</si>
  <si>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</si>
  <si>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</si>
  <si>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</si>
  <si>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</si>
  <si>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</si>
  <si>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</si>
  <si>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</si>
  <si>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</si>
  <si>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</si>
  <si>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</si>
  <si>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</si>
  <si>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</si>
  <si>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</si>
  <si>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</si>
  <si>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</si>
  <si>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</si>
  <si>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</si>
  <si>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</si>
  <si>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</si>
  <si>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</si>
  <si>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</si>
  <si>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</si>
  <si>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</si>
  <si>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</si>
  <si>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</si>
  <si>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</si>
  <si>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</si>
  <si>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</si>
  <si>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</si>
  <si>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</si>
  <si>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</si>
  <si>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</si>
  <si>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</si>
  <si>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</si>
  <si>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</si>
  <si>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</si>
  <si>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</si>
  <si>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</si>
  <si>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</si>
  <si>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</si>
  <si>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</si>
  <si>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</si>
  <si>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</si>
  <si>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</si>
  <si>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</si>
  <si>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</si>
  <si>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</si>
  <si>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</si>
  <si>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</si>
  <si>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</si>
  <si>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</si>
  <si>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</si>
  <si>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</si>
  <si>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</si>
  <si>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</si>
  <si>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</si>
  <si>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</si>
  <si>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</si>
  <si>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</si>
  <si>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</si>
  <si>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</si>
  <si>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</si>
  <si>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</si>
  <si>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</si>
  <si>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</si>
  <si>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</si>
  <si>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</si>
  <si>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</si>
  <si>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</si>
  <si>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</si>
  <si>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</si>
  <si>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</si>
  <si>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</si>
  <si>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</si>
  <si>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</si>
  <si>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</si>
  <si>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</si>
  <si>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</si>
  <si>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</si>
  <si>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</si>
  <si>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</si>
  <si>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</si>
  <si>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</si>
  <si>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</si>
  <si>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</si>
  <si>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</si>
  <si>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</si>
  <si>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</si>
  <si>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</si>
  <si>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</si>
  <si>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</si>
  <si>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</si>
  <si>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</si>
  <si>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</si>
  <si>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</si>
  <si>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</si>
  <si>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</si>
  <si>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</si>
  <si>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</si>
  <si>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</si>
  <si>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</si>
  <si>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</si>
  <si>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</si>
  <si>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</si>
  <si>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</si>
  <si>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</si>
  <si>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</si>
  <si>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</si>
  <si>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</si>
  <si>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</si>
  <si>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</si>
  <si>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</si>
  <si>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</si>
  <si>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</si>
  <si>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</si>
  <si>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</si>
  <si>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</si>
  <si>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</si>
  <si>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</si>
  <si>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</si>
  <si>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</si>
  <si>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</si>
  <si>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</si>
  <si>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</si>
  <si>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</si>
  <si>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</si>
  <si>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</si>
  <si>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</si>
  <si>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</si>
  <si>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</si>
  <si>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</si>
  <si>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</si>
  <si>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</si>
  <si>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</si>
  <si>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</si>
  <si>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</si>
  <si>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</si>
  <si>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</si>
  <si>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</si>
  <si>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</si>
  <si>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</si>
  <si>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</si>
  <si>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</si>
  <si>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</si>
  <si>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</si>
  <si>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</si>
  <si>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</si>
  <si>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</si>
  <si>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</si>
  <si>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</si>
  <si>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</si>
  <si>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</si>
  <si>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</si>
  <si>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</si>
  <si>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</si>
  <si>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</si>
  <si>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</si>
  <si>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</si>
  <si>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</si>
  <si>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</si>
  <si>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</si>
  <si>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</si>
  <si>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</si>
  <si>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</si>
  <si>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</si>
  <si>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</si>
  <si>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</si>
  <si>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</si>
  <si>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</si>
  <si>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</si>
  <si>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</si>
  <si>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</si>
  <si>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</si>
  <si>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</si>
  <si>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</si>
  <si>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</si>
  <si>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</si>
  <si>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</si>
  <si>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</si>
  <si>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</si>
  <si>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</si>
  <si>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</si>
  <si>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</si>
  <si>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</si>
  <si>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</si>
  <si>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</si>
  <si>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</si>
  <si>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</si>
  <si>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</si>
  <si>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</si>
  <si>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</si>
  <si>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</si>
  <si>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</si>
  <si>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</si>
  <si>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</si>
  <si>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</si>
  <si>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</si>
  <si>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</si>
  <si>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</si>
  <si>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</si>
  <si>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</si>
  <si>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</si>
  <si>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</si>
  <si>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</si>
  <si>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</si>
  <si>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</si>
  <si>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</si>
  <si>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</si>
  <si>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</si>
  <si>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</si>
  <si>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</si>
  <si>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</si>
  <si>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</si>
  <si>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</si>
  <si>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</si>
  <si>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</si>
  <si>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</si>
  <si>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</si>
  <si>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</si>
  <si>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</si>
  <si>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</si>
  <si>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</si>
  <si>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</si>
  <si>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</si>
  <si>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</si>
  <si>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</si>
  <si>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</si>
  <si>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</si>
  <si>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</si>
  <si>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</si>
  <si>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</si>
  <si>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</si>
  <si>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</si>
  <si>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</si>
  <si>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</si>
  <si>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</si>
  <si>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</si>
  <si>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</si>
  <si>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</si>
  <si>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</si>
  <si>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</si>
  <si>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</si>
  <si>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</si>
  <si>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</si>
  <si>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</si>
  <si>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</si>
  <si>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</si>
  <si>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</si>
  <si>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</si>
  <si>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</si>
  <si>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</si>
  <si>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</si>
  <si>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</si>
  <si>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</si>
  <si>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</si>
  <si>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</si>
  <si>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</si>
  <si>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</si>
  <si>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</si>
  <si>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</si>
  <si>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</si>
  <si>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</si>
  <si>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</si>
  <si>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</si>
  <si>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</si>
  <si>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</si>
  <si>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</si>
  <si>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</si>
  <si>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</si>
  <si>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</si>
  <si>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</si>
  <si>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</si>
  <si>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</si>
  <si>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</si>
  <si>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</si>
  <si>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</si>
  <si>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</si>
  <si>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</si>
  <si>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</si>
  <si>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</si>
  <si>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</si>
  <si>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</si>
  <si>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</si>
  <si>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</si>
  <si>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</si>
  <si>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</si>
  <si>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</si>
  <si>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</si>
  <si>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</si>
  <si>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</si>
  <si>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</si>
  <si>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</si>
  <si>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</si>
  <si>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</si>
  <si>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</si>
  <si>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</si>
  <si>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</si>
  <si>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</si>
  <si>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</si>
  <si>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</si>
  <si>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</si>
  <si>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</si>
  <si>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</si>
  <si>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</si>
  <si>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</si>
  <si>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</si>
  <si>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</si>
  <si>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</si>
  <si>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</si>
  <si>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</si>
  <si>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</si>
  <si>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</si>
  <si>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</si>
  <si>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</si>
  <si>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</si>
  <si>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</si>
  <si>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</si>
  <si>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</si>
  <si>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</si>
  <si>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</si>
  <si>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</si>
  <si>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</si>
  <si>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</si>
  <si>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</si>
  <si>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</si>
  <si>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</si>
  <si>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</si>
  <si>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</si>
  <si>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</si>
  <si>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</si>
  <si>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</si>
  <si>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</si>
  <si>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</si>
  <si>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</si>
  <si>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</si>
  <si>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</si>
  <si>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</si>
  <si>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</si>
  <si>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</si>
  <si>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</si>
  <si>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</si>
  <si>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</si>
  <si>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</si>
  <si>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</si>
  <si>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</si>
  <si>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</si>
  <si>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</si>
  <si>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</si>
  <si>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</si>
  <si>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</si>
  <si>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</si>
  <si>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</si>
  <si>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</si>
  <si>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</si>
  <si>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</si>
  <si>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</si>
  <si>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</si>
  <si>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</si>
  <si>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</si>
  <si>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</si>
  <si>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</si>
  <si>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</si>
  <si>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</si>
  <si>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</si>
  <si>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</si>
  <si>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</si>
  <si>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</si>
  <si>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</si>
  <si>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</si>
  <si>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</si>
  <si>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</si>
  <si>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</si>
  <si>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</si>
  <si>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</si>
  <si>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</si>
  <si>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</si>
  <si>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</si>
  <si>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</si>
  <si>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</si>
  <si>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</si>
  <si>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</si>
  <si>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</si>
  <si>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</si>
  <si>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</si>
  <si>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</si>
  <si>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</si>
  <si>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</si>
  <si>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</si>
  <si>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</si>
  <si>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</si>
  <si>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</si>
  <si>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</si>
  <si>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</si>
  <si>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</si>
  <si>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</si>
  <si>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</si>
  <si>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</si>
  <si>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</si>
  <si>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</si>
  <si>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</si>
  <si>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</si>
  <si>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</si>
  <si>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</si>
  <si>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</si>
  <si>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</si>
  <si>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</si>
  <si>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</si>
  <si>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</si>
  <si>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</si>
  <si>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</si>
  <si>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</si>
  <si>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</si>
  <si>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</si>
  <si>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</si>
  <si>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</si>
  <si>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</si>
  <si>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</si>
  <si>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</si>
  <si>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</si>
  <si>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</si>
  <si>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</si>
  <si>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</si>
  <si>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</si>
  <si>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</si>
  <si>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</si>
  <si>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</si>
  <si>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</si>
  <si>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</si>
  <si>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</si>
  <si>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</si>
  <si>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</si>
  <si>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</si>
  <si>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</si>
  <si>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</si>
  <si>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</si>
  <si>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</si>
  <si>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</si>
  <si>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</si>
  <si>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</si>
  <si>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</si>
  <si>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</si>
  <si>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</si>
  <si>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</si>
  <si>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</si>
  <si>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</si>
  <si>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</si>
  <si>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</si>
  <si>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</si>
  <si>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</si>
  <si>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</si>
  <si>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</si>
  <si>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</si>
  <si>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</si>
  <si>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</si>
  <si>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</si>
  <si>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</si>
  <si>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</si>
  <si>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</si>
  <si>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</si>
  <si>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</si>
  <si>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</si>
  <si>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</si>
  <si>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</si>
  <si>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</si>
  <si>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</si>
  <si>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</si>
  <si>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</si>
  <si>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</si>
  <si>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</si>
  <si>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</si>
  <si>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</si>
  <si>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</si>
  <si>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</si>
  <si>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</si>
  <si>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</si>
  <si>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</si>
  <si>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</si>
  <si>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</si>
  <si>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</si>
  <si>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</si>
  <si>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</si>
  <si>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</si>
  <si>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</si>
  <si>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</si>
  <si>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</si>
  <si>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</si>
  <si>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</si>
  <si>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</si>
  <si>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</si>
  <si>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</si>
  <si>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</si>
  <si>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</si>
  <si>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</si>
  <si>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</si>
  <si>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</si>
  <si>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</si>
  <si>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</si>
  <si>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</si>
  <si>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</si>
  <si>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</si>
  <si>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</si>
  <si>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</si>
  <si>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</si>
  <si>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</si>
  <si>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</si>
  <si>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</si>
  <si>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</si>
  <si>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</si>
  <si>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</si>
  <si>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</si>
  <si>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</si>
  <si>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</si>
  <si>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</si>
  <si>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</si>
  <si>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</si>
  <si>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</si>
  <si>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</si>
  <si>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</si>
  <si>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</si>
  <si>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</si>
  <si>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</si>
  <si>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</si>
  <si>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</si>
  <si>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</si>
  <si>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</si>
  <si>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</si>
  <si>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</si>
  <si>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</si>
  <si>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</si>
  <si>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</si>
  <si>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</si>
  <si>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</si>
  <si>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</si>
  <si>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</si>
  <si>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</si>
  <si>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</si>
  <si>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</si>
  <si>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</si>
  <si>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</si>
  <si>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</si>
  <si>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</si>
  <si>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</si>
  <si>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</si>
  <si>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</si>
  <si>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</si>
  <si>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</si>
  <si>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</si>
  <si>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</si>
  <si>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</si>
  <si>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</si>
  <si>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</si>
  <si>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</si>
  <si>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</si>
  <si>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</si>
  <si>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</si>
  <si>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</si>
  <si>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</si>
  <si>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</si>
  <si>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</si>
  <si>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</si>
  <si>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</si>
  <si>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</si>
  <si>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</si>
  <si>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</si>
  <si>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</si>
  <si>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</si>
  <si>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</si>
  <si>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</si>
  <si>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</si>
  <si>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</si>
  <si>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</si>
  <si>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</si>
  <si>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</si>
  <si>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</si>
  <si>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</si>
  <si>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</si>
  <si>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</si>
  <si>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</si>
  <si>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</si>
  <si>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</si>
  <si>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</si>
  <si>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</si>
  <si>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</si>
  <si>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</si>
  <si>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</si>
  <si>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</si>
  <si>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</si>
  <si>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</si>
  <si>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</si>
  <si>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</si>
  <si>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</si>
  <si>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</si>
  <si>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</si>
  <si>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</si>
  <si>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</si>
  <si>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</si>
  <si>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</si>
  <si>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</si>
  <si>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</si>
  <si>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</si>
  <si>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</si>
  <si>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</si>
  <si>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</si>
  <si>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</si>
  <si>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</si>
  <si>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</si>
  <si>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</si>
  <si>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</si>
  <si>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</si>
  <si>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</si>
  <si>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</si>
  <si>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</si>
  <si>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</si>
  <si>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</si>
  <si>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</si>
  <si>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</si>
  <si>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</si>
  <si>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</si>
  <si>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</si>
  <si>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</si>
  <si>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</si>
  <si>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</si>
  <si>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</si>
  <si>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</si>
  <si>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</si>
  <si>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</si>
  <si>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</si>
  <si>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</si>
  <si>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</si>
  <si>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</si>
  <si>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</si>
  <si>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</si>
  <si>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</si>
  <si>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</si>
  <si>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</si>
  <si>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</si>
  <si>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</si>
  <si>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</si>
  <si>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</si>
  <si>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</si>
  <si>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</si>
  <si>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</si>
  <si>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</si>
  <si>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</si>
  <si>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</si>
  <si>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</si>
  <si>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</si>
  <si>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</si>
  <si>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</si>
  <si>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</si>
  <si>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</si>
  <si>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</si>
  <si>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</si>
  <si>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</si>
  <si>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</si>
  <si>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</si>
  <si>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</si>
  <si>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</si>
  <si>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</si>
  <si>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</si>
  <si>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</si>
  <si>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</si>
  <si>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</si>
  <si>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</si>
  <si>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</si>
  <si>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</si>
  <si>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</si>
  <si>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</si>
  <si>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</si>
  <si>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</si>
  <si>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</si>
  <si>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</si>
  <si>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</si>
  <si>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</si>
  <si>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</si>
  <si>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</si>
  <si>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</si>
  <si>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</si>
  <si>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</si>
  <si>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</si>
  <si>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</si>
  <si>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</si>
  <si>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</si>
  <si>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</si>
  <si>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</si>
  <si>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</si>
  <si>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</si>
  <si>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</si>
  <si>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</si>
  <si>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</si>
  <si>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</si>
  <si>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</si>
  <si>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</si>
  <si>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</si>
  <si>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</si>
  <si>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</si>
  <si>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</si>
  <si>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</si>
  <si>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</si>
  <si>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</si>
  <si>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</si>
  <si>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</si>
  <si>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</si>
  <si>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</si>
  <si>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</si>
  <si>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</si>
  <si>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</si>
  <si>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</si>
  <si>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</si>
  <si>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</si>
  <si>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</si>
  <si>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</si>
  <si>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</si>
  <si>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</si>
  <si>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</si>
  <si>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</si>
  <si>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</si>
  <si>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</si>
  <si>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</si>
  <si>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</si>
  <si>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</si>
  <si>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</si>
  <si>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</si>
  <si>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</si>
  <si>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</si>
  <si>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</si>
  <si>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</si>
  <si>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</si>
  <si>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</si>
  <si>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</si>
  <si>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</si>
  <si>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</si>
  <si>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</si>
  <si>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</si>
  <si>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</si>
  <si>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</si>
  <si>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</si>
  <si>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</si>
  <si>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</si>
  <si>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</si>
  <si>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</si>
  <si>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</si>
  <si>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</si>
  <si>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</si>
  <si>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</si>
  <si>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</si>
  <si>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</si>
  <si>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</si>
  <si>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</si>
  <si>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</si>
  <si>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</si>
  <si>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</si>
  <si>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</si>
  <si>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</si>
  <si>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</si>
  <si>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</si>
  <si>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</si>
  <si>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</si>
  <si>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</si>
  <si>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</si>
  <si>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</si>
  <si>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</si>
  <si>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</si>
  <si>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</si>
  <si>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</si>
  <si>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</si>
  <si>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</si>
  <si>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</si>
  <si>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</si>
  <si>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</si>
  <si>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</si>
  <si>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</si>
  <si>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</si>
  <si>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</si>
  <si>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</si>
  <si>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</si>
  <si>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</si>
  <si>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</si>
  <si>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</si>
  <si>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</si>
  <si>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</si>
  <si>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</si>
  <si>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</si>
  <si>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</si>
  <si>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</si>
  <si>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</si>
  <si>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</si>
  <si>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</si>
  <si>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</si>
  <si>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</si>
  <si>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</si>
  <si>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</si>
  <si>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</si>
  <si>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</si>
  <si>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</si>
  <si>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</si>
  <si>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</si>
  <si>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</si>
  <si>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</si>
  <si>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</si>
  <si>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</si>
  <si>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</si>
  <si>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</si>
  <si>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</si>
  <si>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</si>
  <si>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</si>
  <si>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</si>
  <si>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</si>
  <si>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</si>
  <si>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</si>
  <si>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</si>
  <si>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</si>
  <si>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</si>
  <si>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</si>
  <si>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</si>
  <si>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</si>
  <si>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</si>
  <si>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</si>
  <si>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</si>
  <si>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</si>
  <si>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</si>
  <si>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</si>
  <si>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</si>
  <si>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</si>
  <si>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</si>
  <si>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</si>
  <si>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</si>
  <si>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</si>
  <si>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</si>
  <si>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</si>
  <si>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</si>
  <si>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</si>
  <si>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</si>
  <si>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</si>
  <si>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</si>
  <si>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</si>
  <si>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</si>
  <si>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</si>
  <si>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</si>
  <si>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</si>
  <si>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</si>
  <si>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</si>
  <si>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</si>
  <si>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</si>
  <si>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</si>
  <si>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</si>
  <si>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</si>
  <si>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</si>
  <si>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</si>
  <si>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</si>
  <si>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</si>
  <si>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</si>
  <si>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</si>
  <si>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</si>
  <si>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</si>
  <si>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</si>
  <si>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</si>
  <si>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</si>
  <si>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</si>
  <si>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</si>
  <si>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</si>
  <si>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</si>
  <si>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</si>
  <si>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</si>
  <si>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</si>
  <si>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</si>
  <si>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</si>
  <si>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</si>
  <si>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</si>
  <si>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</si>
  <si>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</si>
  <si>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</si>
  <si>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</si>
  <si>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</si>
  <si>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</si>
  <si>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</si>
  <si>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</si>
  <si>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</si>
  <si>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</si>
  <si>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</si>
  <si>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</si>
  <si>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</si>
  <si>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</si>
  <si>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</si>
  <si>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</si>
  <si>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</si>
  <si>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</si>
  <si>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</si>
  <si>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</si>
  <si>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</si>
  <si>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</si>
  <si>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</si>
  <si>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</si>
  <si>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</si>
  <si>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</si>
  <si>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</si>
  <si>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</si>
  <si>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</si>
  <si>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</si>
  <si>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</si>
  <si>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</si>
  <si>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</si>
  <si>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</si>
  <si>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</si>
  <si>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</si>
  <si>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</si>
  <si>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</si>
  <si>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</si>
  <si>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</si>
  <si>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</si>
  <si>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</si>
  <si>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</si>
  <si>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</si>
  <si>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</si>
  <si>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</si>
  <si>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</si>
  <si>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</si>
  <si>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</si>
  <si>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</si>
  <si>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</si>
  <si>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</si>
  <si>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</si>
  <si>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</si>
  <si>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</si>
  <si>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</si>
  <si>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</si>
  <si>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</si>
  <si>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</si>
  <si>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</si>
  <si>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</si>
  <si>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</si>
  <si>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</si>
  <si>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</si>
  <si>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</si>
  <si>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</si>
  <si>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</si>
  <si>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</si>
  <si>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</si>
  <si>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</si>
  <si>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</si>
  <si>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</si>
  <si>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</si>
  <si>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</si>
  <si>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</si>
  <si>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</si>
  <si>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</si>
  <si>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</si>
  <si>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</si>
  <si>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</si>
  <si>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</si>
  <si>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</si>
  <si>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</si>
  <si>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</si>
  <si>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</si>
  <si>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</si>
  <si>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</si>
  <si>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</si>
  <si>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</si>
  <si>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</si>
  <si>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</si>
  <si>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</si>
  <si>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</si>
  <si>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</si>
  <si>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</si>
  <si>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</si>
  <si>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</si>
  <si>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</si>
  <si>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</si>
  <si>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</si>
  <si>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</si>
  <si>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</si>
  <si>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</si>
  <si>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</si>
  <si>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</si>
  <si>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</si>
  <si>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</si>
  <si>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</si>
  <si>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</si>
  <si>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</si>
  <si>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</si>
  <si>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</si>
  <si>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</si>
  <si>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</si>
  <si>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</si>
  <si>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</si>
  <si>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</si>
  <si>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</si>
  <si>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</si>
  <si>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</si>
  <si>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</si>
  <si>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</si>
  <si>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</si>
  <si>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</si>
  <si>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</si>
  <si>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</si>
  <si>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</si>
  <si>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</si>
  <si>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</si>
  <si>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</si>
  <si>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</si>
  <si>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</si>
  <si>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</si>
  <si>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</si>
  <si>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</si>
  <si>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</si>
  <si>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</si>
  <si>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</si>
  <si>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</si>
  <si>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</si>
  <si>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</si>
  <si>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</si>
  <si>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</si>
  <si>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</si>
  <si>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</si>
  <si>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</si>
  <si>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</si>
  <si>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</si>
  <si>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</si>
  <si>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</si>
  <si>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</si>
  <si>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</si>
  <si>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</si>
  <si>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</si>
  <si>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</si>
  <si>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</si>
  <si>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</si>
  <si>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</si>
  <si>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</si>
  <si>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</si>
  <si>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</si>
  <si>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</si>
  <si>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</si>
  <si>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</si>
  <si>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</si>
  <si>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</si>
  <si>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</si>
  <si>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</si>
  <si>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</si>
  <si>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</si>
  <si>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</si>
  <si>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</si>
  <si>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</si>
  <si>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</si>
  <si>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</si>
  <si>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</si>
  <si>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</si>
  <si>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</si>
  <si>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</si>
  <si>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</si>
  <si>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</si>
  <si>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</si>
  <si>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</si>
  <si>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</si>
  <si>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</si>
  <si>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</si>
  <si>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</si>
  <si>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</si>
  <si>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</si>
  <si>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</si>
  <si>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</si>
  <si>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</si>
  <si>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</si>
  <si>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</si>
  <si>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</si>
  <si>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</si>
  <si>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</si>
  <si>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</si>
  <si>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</si>
  <si>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</si>
  <si>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</si>
  <si>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</si>
  <si>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</si>
  <si>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</si>
  <si>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</si>
  <si>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</si>
  <si>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</si>
  <si>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</si>
  <si>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</si>
  <si>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</si>
  <si>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</si>
  <si>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</si>
  <si>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</si>
  <si>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</si>
  <si>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</si>
  <si>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</si>
  <si>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</si>
  <si>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</si>
  <si>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</si>
  <si>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</si>
  <si>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</si>
  <si>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</si>
  <si>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</si>
  <si>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</si>
  <si>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</si>
  <si>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</si>
  <si>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</si>
  <si>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</si>
  <si>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</si>
  <si>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</si>
  <si>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</si>
  <si>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</si>
  <si>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</si>
  <si>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</si>
  <si>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</si>
  <si>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</si>
  <si>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</si>
  <si>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</si>
  <si>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</si>
  <si>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</si>
  <si>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</si>
  <si>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</si>
  <si>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</si>
  <si>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</si>
  <si>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</si>
  <si>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</si>
  <si>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</si>
  <si>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</si>
  <si>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</si>
  <si>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</si>
  <si>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</si>
  <si>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</si>
  <si>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</si>
  <si>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</si>
  <si>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</si>
  <si>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</si>
  <si>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</si>
  <si>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</si>
  <si>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</si>
  <si>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</si>
  <si>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</si>
  <si>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</si>
  <si>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</si>
  <si>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</si>
  <si>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</si>
  <si>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</si>
  <si>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</si>
  <si>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</si>
  <si>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</si>
  <si>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</si>
  <si>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</si>
  <si>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</si>
  <si>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</si>
  <si>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</si>
  <si>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</si>
  <si>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</si>
  <si>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</si>
  <si>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</si>
  <si>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</si>
  <si>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</si>
  <si>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</si>
  <si>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</si>
  <si>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</si>
  <si>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</si>
  <si>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</si>
  <si>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</si>
  <si>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</si>
  <si>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</si>
  <si>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</si>
  <si>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</si>
  <si>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</si>
  <si>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</si>
  <si>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</si>
  <si>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</si>
  <si>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</si>
  <si>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</si>
  <si>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</si>
  <si>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</si>
  <si>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</si>
  <si>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</si>
  <si>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</si>
  <si>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</si>
  <si>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</si>
  <si>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</si>
  <si>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</si>
  <si>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</si>
  <si>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</si>
  <si>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</si>
  <si>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</si>
  <si>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</si>
  <si>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</si>
  <si>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</si>
  <si>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</si>
  <si>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</si>
  <si>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</si>
  <si>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</si>
  <si>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</si>
  <si>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</si>
  <si>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</si>
  <si>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</si>
  <si>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</si>
  <si>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</si>
  <si>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</si>
  <si>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</si>
  <si>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</si>
  <si>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</si>
  <si>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</si>
  <si>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</si>
  <si>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</si>
  <si>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</si>
  <si>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</si>
  <si>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</si>
  <si>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</si>
  <si>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</si>
  <si>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</si>
  <si>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</si>
  <si>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</si>
  <si>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</si>
  <si>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</si>
  <si>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</si>
  <si>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</si>
  <si>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</si>
  <si>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</si>
  <si>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</si>
  <si>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</si>
  <si>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</si>
  <si>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</si>
  <si>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</si>
  <si>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</si>
  <si>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</si>
  <si>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</si>
  <si>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</si>
  <si>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</si>
  <si>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</si>
  <si>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</si>
  <si>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</si>
  <si>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</si>
  <si>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</si>
  <si>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</si>
  <si>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</si>
  <si>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</si>
  <si>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</si>
  <si>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</si>
  <si>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</si>
  <si>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</si>
  <si>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</si>
  <si>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</si>
  <si>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</si>
  <si>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</si>
  <si>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</si>
  <si>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</si>
  <si>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</si>
  <si>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</si>
  <si>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</si>
  <si>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</si>
  <si>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</si>
  <si>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</si>
  <si>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</si>
  <si>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</si>
  <si>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</si>
  <si>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</si>
  <si>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</si>
  <si>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</si>
  <si>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</si>
  <si>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</si>
  <si>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</si>
  <si>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</si>
  <si>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</si>
  <si>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</si>
  <si>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</si>
  <si>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</si>
  <si>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</si>
  <si>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</si>
  <si>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</si>
  <si>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</si>
  <si>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</si>
  <si>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</si>
  <si>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</si>
  <si>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</si>
  <si>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</si>
  <si>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</si>
  <si>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</si>
  <si>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</si>
  <si>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</si>
  <si>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</si>
  <si>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</si>
  <si>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</si>
  <si>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</si>
  <si>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</si>
  <si>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</si>
  <si>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</si>
  <si>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</si>
  <si>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</si>
  <si>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</si>
  <si>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</si>
  <si>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</si>
  <si>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</si>
  <si>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</si>
  <si>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</si>
  <si>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</si>
  <si>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</si>
  <si>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</si>
  <si>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</si>
  <si>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</si>
  <si>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</si>
  <si>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</si>
  <si>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</si>
  <si>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</si>
  <si>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</si>
  <si>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</si>
  <si>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</si>
  <si>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</si>
  <si>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</si>
  <si>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</si>
  <si>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</si>
  <si>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</si>
  <si>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</si>
  <si>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</si>
  <si>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</si>
  <si>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</si>
  <si>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</si>
  <si>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</si>
  <si>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</si>
  <si>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</si>
  <si>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</si>
  <si>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</si>
  <si>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</si>
  <si>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</si>
  <si>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</si>
  <si>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</si>
  <si>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</si>
  <si>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</si>
  <si>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</si>
  <si>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</si>
  <si>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</si>
  <si>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</si>
  <si>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</si>
  <si>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</si>
  <si>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</si>
  <si>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</si>
  <si>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</si>
  <si>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</si>
  <si>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</si>
  <si>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</si>
  <si>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</si>
  <si>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</si>
  <si>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</si>
  <si>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</si>
  <si>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</si>
  <si>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</si>
  <si>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</si>
  <si>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</si>
  <si>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</si>
  <si>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</si>
  <si>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</si>
  <si>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</si>
  <si>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</si>
  <si>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</si>
  <si>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</si>
  <si>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</si>
  <si>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</si>
  <si>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</si>
  <si>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</si>
  <si>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</si>
  <si>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</si>
  <si>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</si>
  <si>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</si>
  <si>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</si>
  <si>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</si>
  <si>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</si>
  <si>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</si>
  <si>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</si>
  <si>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</si>
  <si>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</si>
  <si>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</si>
  <si>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</si>
  <si>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</si>
  <si>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</si>
  <si>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</si>
  <si>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</si>
  <si>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</si>
  <si>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</si>
  <si>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</si>
  <si>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</si>
  <si>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</si>
  <si>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</si>
  <si>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</si>
  <si>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</si>
  <si>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</si>
  <si>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</si>
  <si>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</si>
  <si>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</si>
  <si>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</si>
  <si>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</si>
  <si>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</si>
  <si>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</si>
  <si>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</si>
  <si>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</si>
  <si>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</si>
  <si>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</si>
  <si>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</si>
  <si>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</si>
  <si>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</si>
  <si>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</si>
  <si>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</si>
  <si>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</si>
  <si>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</si>
  <si>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</si>
  <si>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</si>
  <si>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</si>
  <si>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</si>
  <si>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</si>
  <si>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</si>
  <si>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</si>
  <si>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</si>
  <si>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</si>
  <si>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</si>
  <si>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</si>
  <si>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</si>
  <si>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</si>
  <si>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</si>
  <si>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</si>
  <si>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</si>
  <si>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</si>
  <si>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</si>
  <si>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</si>
  <si>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</si>
  <si>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</si>
  <si>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</si>
  <si>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</si>
  <si>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</si>
  <si>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</si>
  <si>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</si>
  <si>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</si>
  <si>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</si>
  <si>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</si>
  <si>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</si>
  <si>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</si>
  <si>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</si>
  <si>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</si>
  <si>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</si>
  <si>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</si>
  <si>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</si>
  <si>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</si>
  <si>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</si>
  <si>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</si>
  <si>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</si>
  <si>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</si>
  <si>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</si>
  <si>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</si>
  <si>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</si>
  <si>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</si>
  <si>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</si>
  <si>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</si>
  <si>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</si>
  <si>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</si>
  <si>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</si>
  <si>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</si>
  <si>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</si>
  <si>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</si>
  <si>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</si>
  <si>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</si>
  <si>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</si>
  <si>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</si>
  <si>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</si>
  <si>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</si>
  <si>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</si>
  <si>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</si>
  <si>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</si>
  <si>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</si>
  <si>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</si>
  <si>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</si>
  <si>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</si>
  <si>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</si>
  <si>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</si>
  <si>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</si>
  <si>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</si>
  <si>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</si>
  <si>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</si>
  <si>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</si>
  <si>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</si>
  <si>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</si>
  <si>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</si>
  <si>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</si>
  <si>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</si>
  <si>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</si>
  <si>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</si>
  <si>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</si>
  <si>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</si>
  <si>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</si>
  <si>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</si>
  <si>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</si>
  <si>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</si>
  <si>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</si>
  <si>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</si>
  <si>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</si>
  <si>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</si>
  <si>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</si>
  <si>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</si>
  <si>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</si>
  <si>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</si>
  <si>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</si>
  <si>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</si>
  <si>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</si>
  <si>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</si>
  <si>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</si>
  <si>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</si>
  <si>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</si>
  <si>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</si>
  <si>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</si>
  <si>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</si>
  <si>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</si>
  <si>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</si>
  <si>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</si>
  <si>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</si>
  <si>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</si>
  <si>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</si>
  <si>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</si>
  <si>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</si>
  <si>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</si>
  <si>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</si>
  <si>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</si>
  <si>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</si>
  <si>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</si>
  <si>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</si>
  <si>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</si>
  <si>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</si>
  <si>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</si>
  <si>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</si>
  <si>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</si>
  <si>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</si>
  <si>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</si>
  <si>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</si>
  <si>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</si>
  <si>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</si>
  <si>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</si>
  <si>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</si>
  <si>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</si>
  <si>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</si>
  <si>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</si>
  <si>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</si>
  <si>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</si>
  <si>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</si>
  <si>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</si>
  <si>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</si>
  <si>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</si>
  <si>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</si>
  <si>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</si>
  <si>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</si>
  <si>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</si>
  <si>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</si>
  <si>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</si>
  <si>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</si>
  <si>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</si>
  <si>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</si>
  <si>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</si>
  <si>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</si>
  <si>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</si>
  <si>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</si>
  <si>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</si>
  <si>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</si>
  <si>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</si>
  <si>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</si>
  <si>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</si>
  <si>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</si>
  <si>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</si>
  <si>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</si>
  <si>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</si>
  <si>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</si>
  <si>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</si>
  <si>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</si>
  <si>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</si>
  <si>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</si>
  <si>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</si>
  <si>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</si>
  <si>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</si>
  <si>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</si>
  <si>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</si>
  <si>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</si>
  <si>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</si>
  <si>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</si>
  <si>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</si>
  <si>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</si>
  <si>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</si>
  <si>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</si>
  <si>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</si>
  <si>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</si>
  <si>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</si>
  <si>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</si>
  <si>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</si>
  <si>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</si>
  <si>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</si>
  <si>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</si>
  <si>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</si>
  <si>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</si>
  <si>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</si>
  <si>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</si>
  <si>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</si>
  <si>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</si>
  <si>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</si>
  <si>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</si>
  <si>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</si>
  <si>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</si>
  <si>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</si>
  <si>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</si>
  <si>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</si>
  <si>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</si>
  <si>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</si>
  <si>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</si>
  <si>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</si>
  <si>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</si>
  <si>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</si>
  <si>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</si>
  <si>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</si>
  <si>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</si>
  <si>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</si>
  <si>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</si>
  <si>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</si>
  <si>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</si>
  <si>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</si>
  <si>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</si>
  <si>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</si>
  <si>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</si>
  <si>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</si>
  <si>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</si>
  <si>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</si>
  <si>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</si>
  <si>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</si>
  <si>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</si>
  <si>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</si>
  <si>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</si>
  <si>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</si>
  <si>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</si>
  <si>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</si>
  <si>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</si>
  <si>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</si>
  <si>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</si>
  <si>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</si>
  <si>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</si>
  <si>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</si>
  <si>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</si>
  <si>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</si>
  <si>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</si>
  <si>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</si>
  <si>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</si>
  <si>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</si>
  <si>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</si>
  <si>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</si>
  <si>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</si>
  <si>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</si>
  <si>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</si>
  <si>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</si>
  <si>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</si>
  <si>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</si>
  <si>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</si>
  <si>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</si>
  <si>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</si>
  <si>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</si>
  <si>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</si>
  <si>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</si>
  <si>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</si>
  <si>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</si>
  <si>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</si>
  <si>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</si>
  <si>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</si>
  <si>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</si>
  <si>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</si>
  <si>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</si>
  <si>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</si>
  <si>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</si>
  <si>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</si>
  <si>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</si>
  <si>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</si>
  <si>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</si>
  <si>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</si>
  <si>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</si>
  <si>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</si>
  <si>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</si>
  <si>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</si>
  <si>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</si>
  <si>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</si>
  <si>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</si>
  <si>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</si>
  <si>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</si>
  <si>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</si>
  <si>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</si>
  <si>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</si>
  <si>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</si>
  <si>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</si>
  <si>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</si>
  <si>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</si>
  <si>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</si>
  <si>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</si>
  <si>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</si>
  <si>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</si>
  <si>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</si>
  <si>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</si>
  <si>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</si>
  <si>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</si>
  <si>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</si>
  <si>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</si>
  <si>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</si>
  <si>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</si>
  <si>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</si>
  <si>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</si>
  <si>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</si>
  <si>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</si>
  <si>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</si>
  <si>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</si>
  <si>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</si>
  <si>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</si>
  <si>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</si>
  <si>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</si>
  <si>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</si>
  <si>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</si>
  <si>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</si>
  <si>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</si>
  <si>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</si>
  <si>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</si>
  <si>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</si>
  <si>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</si>
  <si>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</si>
  <si>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</si>
  <si>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</si>
  <si>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</si>
  <si>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</si>
  <si>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</si>
  <si>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</si>
  <si>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</si>
  <si>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</si>
  <si>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</si>
  <si>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</si>
  <si>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</si>
  <si>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</si>
  <si>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</si>
  <si>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</si>
  <si>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</si>
  <si>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</si>
  <si>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</si>
  <si>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</si>
  <si>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</si>
  <si>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</si>
  <si>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</si>
  <si>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</si>
  <si>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</si>
  <si>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</si>
  <si>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</si>
  <si>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</si>
  <si>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</si>
  <si>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</si>
  <si>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</si>
  <si>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</si>
  <si>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</si>
  <si>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</si>
  <si>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</si>
  <si>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</si>
  <si>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</si>
  <si>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</si>
  <si>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</si>
  <si>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</si>
  <si>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</si>
  <si>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</si>
  <si>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</si>
  <si>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</si>
  <si>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</si>
  <si>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</si>
  <si>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</si>
  <si>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</si>
  <si>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</si>
  <si>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</si>
  <si>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</si>
  <si>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</si>
  <si>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</si>
  <si>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</si>
  <si>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</si>
  <si>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</si>
  <si>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</si>
  <si>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</si>
  <si>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</si>
  <si>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</si>
  <si>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</si>
  <si>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</si>
  <si>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</si>
  <si>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</si>
  <si>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</si>
  <si>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</si>
  <si>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</si>
  <si>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</si>
  <si>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</si>
  <si>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</si>
  <si>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</si>
  <si>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</si>
  <si>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</si>
  <si>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</si>
  <si>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</si>
  <si>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</si>
  <si>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</si>
  <si>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</si>
  <si>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</si>
  <si>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</si>
  <si>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</si>
  <si>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</si>
  <si>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</si>
  <si>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</si>
  <si>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</si>
  <si>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</si>
  <si>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</si>
  <si>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</si>
  <si>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</si>
  <si>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</si>
  <si>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</si>
  <si>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</si>
  <si>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</si>
  <si>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</si>
  <si>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</si>
  <si>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</si>
  <si>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</si>
  <si>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</si>
  <si>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</si>
  <si>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</si>
  <si>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</si>
  <si>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</si>
  <si>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</si>
  <si>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</si>
  <si>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</si>
  <si>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</si>
  <si>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</si>
  <si>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</si>
  <si>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</si>
  <si>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</si>
  <si>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</si>
  <si>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</si>
  <si>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</si>
  <si>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</si>
  <si>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</si>
  <si>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</si>
  <si>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</si>
  <si>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</si>
  <si>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</si>
  <si>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</si>
  <si>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</si>
  <si>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</si>
  <si>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</si>
  <si>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</si>
  <si>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</si>
  <si>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</si>
  <si>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</si>
  <si>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</si>
  <si>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</si>
  <si>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</si>
  <si>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</si>
  <si>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</si>
  <si>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</si>
  <si>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</si>
  <si>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</si>
  <si>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</si>
  <si>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</si>
  <si>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</si>
  <si>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</si>
  <si>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</si>
  <si>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</si>
  <si>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</si>
  <si>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</si>
  <si>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</si>
  <si>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</si>
  <si>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</si>
  <si>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</si>
  <si>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</si>
  <si>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</si>
  <si>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</si>
  <si>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</si>
  <si>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</si>
  <si>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</si>
  <si>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</si>
  <si>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</si>
  <si>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</si>
  <si>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</si>
  <si>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</si>
  <si>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</si>
  <si>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</si>
  <si>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</si>
  <si>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</si>
  <si>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</si>
  <si>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</si>
  <si>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</si>
  <si>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</si>
  <si>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</si>
  <si>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</si>
  <si>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</si>
  <si>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</si>
  <si>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</si>
  <si>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</si>
  <si>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</si>
  <si>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</si>
  <si>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</si>
  <si>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</si>
  <si>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</si>
  <si>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</si>
  <si>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</si>
  <si>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</si>
  <si>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</si>
  <si>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</si>
  <si>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</si>
  <si>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</si>
  <si>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</si>
  <si>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</si>
  <si>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</si>
  <si>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</si>
  <si>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</si>
  <si>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</si>
  <si>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</si>
  <si>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</si>
  <si>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</si>
  <si>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</si>
  <si>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</si>
  <si>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</si>
  <si>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</si>
  <si>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</si>
  <si>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</si>
  <si>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</si>
  <si>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</si>
  <si>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</si>
  <si>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</si>
  <si>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</si>
  <si>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</si>
  <si>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</si>
  <si>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</si>
  <si>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</si>
  <si>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</si>
  <si>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</si>
  <si>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</si>
  <si>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</si>
  <si>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</si>
  <si>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</si>
  <si>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</si>
  <si>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</si>
  <si>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</si>
  <si>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</si>
  <si>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</si>
  <si>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</si>
  <si>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</si>
  <si>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</si>
  <si>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</si>
  <si>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</si>
  <si>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</si>
  <si>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</si>
  <si>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</si>
  <si>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</si>
  <si>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</si>
  <si>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</si>
  <si>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</si>
  <si>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</si>
  <si>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</si>
  <si>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</si>
  <si>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</si>
  <si>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</si>
  <si>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</si>
  <si>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</si>
  <si>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</si>
  <si>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</si>
  <si>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</si>
  <si>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</si>
  <si>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</si>
  <si>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</si>
  <si>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</si>
  <si>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</si>
  <si>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</si>
  <si>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</si>
  <si>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</si>
  <si>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</si>
  <si>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</si>
  <si>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</si>
  <si>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</si>
  <si>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</si>
  <si>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</si>
  <si>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</si>
  <si>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</si>
  <si>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</si>
  <si>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</si>
  <si>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</si>
  <si>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</si>
  <si>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</si>
  <si>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</si>
  <si>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</si>
  <si>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</si>
  <si>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</si>
  <si>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</si>
  <si>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</si>
  <si>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</si>
  <si>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</si>
  <si>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</si>
  <si>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</si>
  <si>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</si>
  <si>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</si>
  <si>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</si>
  <si>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</si>
  <si>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</si>
  <si>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</si>
  <si>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</si>
  <si>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</si>
  <si>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</si>
  <si>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</si>
  <si>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</si>
  <si>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</si>
  <si>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</si>
  <si>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</si>
  <si>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</si>
  <si>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</si>
  <si>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</si>
  <si>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</si>
  <si>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</si>
  <si>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</si>
  <si>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</si>
  <si>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</si>
  <si>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</si>
  <si>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</si>
  <si>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</si>
  <si>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</si>
  <si>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</si>
  <si>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</si>
  <si>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</si>
  <si>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</si>
  <si>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</si>
  <si>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</si>
  <si>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</si>
  <si>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</si>
  <si>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</si>
  <si>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</si>
  <si>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</si>
  <si>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</si>
  <si>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</si>
  <si>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</si>
  <si>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</si>
  <si>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</si>
  <si>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</si>
  <si>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</si>
  <si>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</si>
  <si>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</si>
  <si>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</si>
  <si>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</si>
  <si>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</si>
  <si>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</si>
  <si>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</si>
  <si>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</si>
  <si>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</si>
  <si>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</si>
  <si>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</si>
  <si>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</si>
  <si>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</si>
  <si>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</si>
  <si>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</si>
  <si>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</si>
  <si>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</si>
  <si>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</si>
  <si>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</si>
  <si>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</si>
  <si>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</si>
  <si>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</si>
  <si>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</si>
  <si>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</si>
  <si>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</si>
  <si>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</si>
  <si>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</si>
  <si>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</si>
  <si>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</si>
  <si>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</si>
  <si>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</si>
  <si>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</si>
  <si>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</si>
  <si>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</si>
  <si>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</si>
  <si>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</si>
  <si>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</si>
  <si>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</si>
  <si>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</si>
  <si>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</si>
  <si>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</si>
  <si>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</si>
  <si>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</si>
  <si>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</si>
  <si>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</si>
  <si>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</si>
  <si>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</si>
  <si>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</si>
  <si>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</si>
  <si>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</si>
  <si>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</si>
  <si>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</si>
  <si>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</si>
  <si>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</si>
  <si>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</si>
  <si>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</si>
  <si>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</si>
  <si>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</si>
  <si>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</si>
  <si>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</si>
  <si>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</si>
  <si>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</si>
  <si>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</si>
  <si>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</si>
  <si>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</si>
  <si>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</si>
  <si>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</si>
  <si>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</si>
  <si>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</si>
  <si>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</si>
  <si>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</si>
  <si>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</si>
  <si>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</si>
  <si>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</si>
  <si>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</si>
  <si>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</si>
  <si>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</si>
  <si>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</si>
  <si>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</si>
  <si>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</si>
  <si>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</si>
  <si>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</si>
  <si>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</si>
  <si>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</si>
  <si>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</si>
  <si>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</si>
  <si>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</si>
  <si>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</si>
  <si>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</si>
  <si>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</si>
  <si>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</si>
  <si>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</si>
  <si>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</si>
  <si>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</si>
  <si>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</si>
  <si>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</si>
  <si>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</si>
  <si>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</si>
  <si>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</si>
  <si>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</si>
  <si>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</si>
  <si>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</si>
  <si>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</si>
  <si>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</si>
  <si>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</si>
  <si>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</si>
  <si>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</si>
  <si>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</si>
  <si>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</si>
  <si>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</si>
  <si>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</si>
  <si>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</si>
  <si>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</si>
  <si>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</si>
  <si>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</si>
  <si>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</si>
  <si>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</si>
  <si>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</si>
  <si>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</si>
  <si>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</si>
  <si>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</si>
  <si>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</si>
  <si>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</si>
  <si>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</si>
  <si>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</si>
  <si>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</si>
  <si>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</si>
  <si>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</si>
  <si>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</si>
  <si>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</si>
  <si>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</si>
  <si>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</si>
  <si>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</si>
  <si>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</si>
  <si>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</si>
  <si>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</si>
  <si>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</si>
  <si>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</si>
  <si>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</si>
  <si>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</si>
  <si>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</si>
  <si>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</si>
  <si>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</si>
  <si>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</si>
  <si>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</si>
  <si>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</si>
  <si>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</si>
  <si>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</si>
  <si>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</si>
  <si>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</si>
  <si>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</si>
  <si>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</si>
  <si>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</si>
  <si>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</si>
  <si>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</si>
  <si>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</si>
  <si>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</si>
  <si>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</si>
  <si>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</si>
  <si>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</si>
  <si>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</si>
  <si>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</si>
  <si>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</si>
  <si>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</si>
  <si>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</si>
  <si>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</si>
  <si>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</si>
  <si>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</si>
  <si>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</si>
  <si>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</si>
  <si>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</si>
  <si>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</si>
  <si>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</si>
  <si>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</si>
  <si>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</si>
  <si>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</si>
  <si>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</si>
  <si>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</si>
  <si>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</si>
  <si>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</si>
  <si>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</si>
  <si>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</si>
  <si>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</si>
  <si>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</si>
  <si>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</si>
  <si>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</si>
  <si>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</si>
  <si>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</si>
  <si>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</si>
  <si>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</si>
  <si>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</si>
  <si>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</si>
  <si>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</si>
  <si>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</si>
  <si>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</si>
  <si>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</si>
  <si>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</si>
  <si>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</si>
  <si>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</si>
  <si>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</si>
  <si>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</si>
  <si>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</si>
  <si>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</si>
  <si>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</si>
  <si>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</si>
  <si>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</si>
  <si>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</si>
  <si>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</si>
  <si>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</si>
  <si>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</si>
  <si>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</si>
  <si>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</si>
  <si>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</si>
  <si>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</si>
  <si>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</si>
  <si>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</si>
  <si>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</si>
  <si>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</si>
  <si>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</si>
  <si>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</si>
  <si>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</si>
  <si>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</si>
  <si>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</si>
  <si>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</si>
  <si>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</si>
  <si>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</si>
  <si>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</si>
  <si>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</si>
  <si>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</si>
  <si>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</si>
  <si>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</si>
  <si>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</si>
  <si>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</si>
  <si>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</si>
  <si>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</si>
  <si>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</si>
  <si>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</si>
  <si>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</si>
  <si>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</si>
  <si>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</si>
  <si>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</si>
  <si>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</si>
  <si>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</si>
  <si>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</si>
  <si>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</si>
  <si>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</si>
  <si>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</si>
  <si>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</si>
  <si>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</si>
  <si>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</si>
  <si>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</si>
  <si>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</si>
  <si>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</si>
  <si>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</si>
  <si>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</si>
  <si>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</si>
  <si>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</si>
  <si>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</si>
  <si>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</si>
  <si>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</si>
  <si>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</si>
  <si>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</si>
  <si>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</si>
  <si>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</si>
  <si>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</si>
  <si>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</si>
  <si>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</si>
  <si>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</si>
  <si>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</si>
  <si>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</si>
  <si>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</si>
  <si>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</si>
  <si>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</si>
  <si>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</si>
  <si>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</si>
  <si>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</si>
  <si>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</si>
  <si>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</si>
  <si>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</si>
  <si>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</si>
  <si>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</si>
  <si>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</si>
  <si>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</si>
  <si>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</si>
  <si>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</si>
  <si>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</si>
  <si>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</si>
  <si>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</si>
  <si>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</si>
  <si>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</si>
  <si>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</si>
  <si>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</si>
  <si>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</si>
  <si>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</si>
  <si>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</si>
  <si>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</si>
  <si>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</si>
  <si>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</si>
  <si>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</si>
  <si>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</si>
  <si>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</si>
  <si>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</si>
  <si>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</si>
  <si>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</si>
  <si>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</si>
  <si>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</si>
  <si>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</si>
  <si>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</si>
  <si>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</si>
  <si>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</si>
  <si>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</si>
  <si>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</si>
  <si>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</si>
  <si>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</si>
  <si>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</si>
  <si>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</si>
  <si>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</si>
  <si>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</si>
  <si>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</si>
  <si>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</si>
  <si>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</si>
  <si>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</si>
  <si>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</si>
  <si>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</si>
  <si>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</si>
  <si>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</si>
  <si>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</si>
  <si>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</si>
  <si>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</si>
  <si>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</si>
  <si>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</si>
  <si>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</si>
  <si>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</si>
  <si>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</si>
  <si>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</si>
  <si>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</si>
  <si>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</si>
  <si>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</si>
  <si>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</si>
  <si>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</si>
  <si>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</si>
  <si>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</si>
  <si>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</si>
  <si>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</si>
  <si>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</si>
  <si>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</si>
  <si>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</si>
  <si>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</si>
  <si>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</si>
  <si>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</si>
  <si>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</si>
  <si>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</si>
  <si>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</si>
  <si>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</si>
  <si>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</si>
  <si>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</si>
  <si>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</si>
  <si>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</si>
  <si>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</si>
  <si>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</si>
  <si>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</si>
  <si>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</si>
  <si>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</si>
  <si>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</si>
  <si>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</si>
  <si>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</si>
  <si>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</si>
  <si>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</si>
  <si>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</si>
  <si>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</si>
  <si>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</si>
  <si>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</si>
  <si>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</si>
  <si>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</si>
  <si>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</si>
  <si>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</si>
  <si>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</si>
  <si>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</si>
  <si>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</si>
  <si>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</si>
  <si>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</si>
  <si>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</si>
  <si>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</si>
  <si>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</si>
  <si>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</si>
  <si>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</si>
  <si>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</si>
  <si>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</si>
  <si>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</si>
  <si>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</si>
  <si>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</si>
  <si>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</si>
  <si>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</si>
  <si>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</si>
  <si>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</si>
  <si>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</si>
  <si>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</si>
  <si>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</si>
  <si>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</si>
  <si>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</si>
  <si>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</si>
  <si>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</si>
  <si>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</si>
  <si>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</si>
  <si>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</si>
  <si>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</si>
  <si>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</si>
  <si>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</si>
  <si>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</si>
  <si>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</si>
  <si>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</si>
  <si>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</si>
  <si>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</si>
  <si>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</si>
  <si>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</si>
  <si>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</si>
  <si>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</si>
  <si>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</si>
  <si>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</si>
  <si>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</si>
  <si>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</si>
  <si>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</si>
  <si>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</si>
  <si>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</si>
  <si>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</si>
  <si>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</si>
  <si>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</si>
  <si>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</si>
  <si>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</si>
  <si>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</si>
  <si>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</si>
  <si>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</si>
  <si>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</si>
  <si>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</si>
  <si>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</si>
  <si>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</si>
  <si>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</si>
  <si>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</si>
  <si>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</si>
  <si>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</si>
  <si>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</si>
  <si>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</si>
  <si>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</si>
  <si>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</si>
  <si>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</si>
  <si>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</si>
  <si>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</si>
  <si>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</si>
  <si>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</si>
  <si>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</si>
  <si>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</si>
  <si>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</si>
  <si>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</si>
  <si>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</si>
  <si>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</si>
  <si>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</si>
  <si>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</si>
  <si>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</si>
  <si>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</si>
  <si>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</si>
  <si>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</si>
  <si>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</si>
  <si>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</si>
  <si>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</si>
  <si>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</si>
  <si>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</si>
  <si>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</si>
  <si>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</si>
  <si>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</si>
  <si>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</si>
  <si>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</si>
  <si>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</si>
  <si>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</si>
  <si>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</si>
  <si>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</si>
  <si>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</si>
  <si>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</si>
  <si>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</si>
  <si>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</si>
  <si>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</si>
  <si>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</si>
  <si>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</si>
  <si>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</si>
  <si>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</si>
  <si>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</si>
  <si>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</si>
  <si>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</si>
  <si>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</si>
  <si>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</si>
  <si>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</si>
  <si>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</si>
  <si>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</si>
  <si>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</si>
  <si>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</si>
  <si>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</si>
  <si>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</si>
  <si>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</si>
  <si>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</si>
  <si>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</si>
  <si>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</si>
  <si>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</si>
  <si>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</si>
  <si>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</si>
  <si>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</si>
  <si>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</si>
  <si>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</si>
  <si>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</si>
  <si>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</si>
  <si>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</si>
  <si>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</si>
  <si>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</si>
  <si>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</si>
  <si>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</si>
  <si>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</si>
  <si>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</si>
  <si>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</si>
  <si>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</si>
  <si>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</si>
  <si>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</si>
  <si>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</si>
  <si>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</si>
  <si>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</si>
  <si>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</si>
  <si>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</si>
  <si>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</si>
  <si>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</si>
  <si>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</si>
  <si>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</si>
  <si>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</si>
  <si>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</si>
  <si>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</si>
  <si>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</si>
  <si>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</si>
  <si>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</si>
  <si>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</si>
  <si>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</si>
  <si>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</si>
  <si>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</si>
  <si>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</si>
  <si>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</si>
  <si>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</si>
  <si>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</si>
  <si>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</si>
  <si>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</si>
  <si>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</si>
  <si>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</si>
  <si>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</si>
  <si>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</si>
  <si>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</si>
  <si>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</si>
  <si>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</si>
  <si>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</si>
  <si>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</si>
  <si>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</si>
  <si>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</si>
  <si>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</si>
  <si>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</si>
  <si>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</si>
  <si>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</si>
  <si>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</si>
  <si>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</si>
  <si>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</si>
  <si>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</si>
  <si>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</si>
  <si>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</si>
  <si>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</si>
  <si>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</si>
  <si>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</si>
  <si>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</si>
  <si>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</si>
  <si>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</si>
  <si>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</si>
  <si>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</si>
  <si>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</si>
  <si>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</si>
  <si>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</si>
  <si>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</si>
  <si>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</si>
  <si>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</si>
  <si>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</si>
  <si>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</si>
  <si>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</si>
  <si>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</si>
  <si>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</si>
  <si>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</si>
  <si>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</si>
  <si>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</si>
  <si>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</si>
  <si>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</si>
  <si>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</si>
  <si>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</si>
  <si>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</si>
  <si>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</si>
  <si>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</si>
  <si>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</si>
  <si>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</si>
  <si>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</si>
  <si>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</si>
  <si>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</si>
  <si>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</si>
  <si>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</si>
  <si>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</si>
  <si>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</si>
  <si>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</si>
  <si>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</si>
  <si>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</si>
  <si>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</si>
  <si>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</si>
  <si>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</si>
  <si>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</si>
  <si>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</si>
  <si>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</si>
  <si>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</si>
  <si>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</si>
  <si>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</si>
  <si>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</si>
  <si>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</si>
  <si>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</si>
  <si>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</si>
  <si>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</si>
  <si>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</si>
  <si>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</si>
  <si>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</si>
  <si>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</si>
  <si>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</si>
  <si>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</si>
  <si>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</si>
  <si>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</si>
  <si>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</si>
  <si>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</si>
  <si>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</si>
  <si>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</si>
  <si>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</si>
  <si>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</si>
  <si>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</si>
  <si>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</si>
  <si>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</si>
  <si>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</si>
  <si>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</si>
  <si>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</si>
  <si>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</si>
  <si>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</si>
  <si>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</si>
  <si>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</si>
  <si>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</si>
  <si>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</si>
  <si>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</si>
  <si>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</si>
  <si>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</si>
  <si>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</si>
  <si>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</si>
  <si>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</si>
  <si>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</si>
  <si>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</si>
  <si>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</si>
  <si>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</si>
  <si>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</si>
  <si>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</si>
  <si>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</si>
  <si>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</si>
  <si>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</si>
  <si>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</si>
  <si>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</si>
  <si>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</si>
  <si>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</si>
  <si>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</si>
  <si>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</si>
  <si>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</si>
  <si>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</si>
  <si>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</si>
  <si>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</si>
  <si>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</si>
  <si>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</si>
  <si>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</si>
  <si>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</si>
  <si>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</si>
  <si>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</si>
  <si>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</si>
  <si>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</si>
  <si>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</si>
  <si>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</si>
  <si>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</si>
  <si>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</si>
  <si>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</si>
  <si>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</si>
  <si>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</si>
  <si>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</si>
  <si>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</si>
  <si>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</si>
  <si>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</si>
  <si>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</si>
  <si>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</si>
  <si>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</si>
  <si>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</si>
  <si>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</si>
  <si>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</si>
  <si>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</si>
  <si>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</si>
  <si>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</si>
  <si>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</si>
  <si>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</si>
  <si>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</si>
  <si>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</si>
  <si>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</si>
  <si>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</si>
  <si>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</si>
  <si>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</si>
  <si>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</si>
  <si>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</si>
  <si>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</si>
  <si>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</si>
  <si>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</si>
  <si>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</si>
  <si>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</si>
  <si>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</si>
  <si>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</si>
  <si>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</si>
  <si>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</si>
  <si>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</si>
  <si>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</si>
  <si>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</si>
  <si>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</si>
  <si>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</si>
  <si>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</si>
  <si>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</si>
  <si>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</si>
  <si>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</si>
  <si>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</si>
  <si>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</si>
  <si>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</si>
  <si>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</si>
  <si>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</si>
  <si>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</si>
  <si>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</si>
  <si>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</si>
  <si>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</si>
  <si>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</si>
  <si>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</si>
  <si>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</si>
  <si>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</si>
  <si>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</si>
  <si>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</si>
  <si>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</si>
  <si>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</si>
  <si>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</si>
  <si>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</si>
  <si>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</si>
  <si>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</si>
  <si>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</si>
  <si>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</si>
  <si>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</si>
  <si>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</si>
  <si>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</si>
  <si>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</si>
  <si>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</si>
  <si>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</si>
  <si>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</si>
  <si>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</si>
  <si>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</si>
  <si>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</si>
  <si>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</si>
  <si>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</si>
  <si>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</si>
  <si>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</si>
  <si>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</si>
  <si>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</si>
  <si>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</si>
  <si>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</si>
  <si>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</si>
  <si>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</si>
  <si>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</si>
  <si>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</si>
  <si>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</si>
  <si>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</si>
  <si>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</si>
  <si>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</si>
  <si>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</si>
  <si>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</si>
  <si>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</si>
  <si>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</si>
  <si>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</si>
  <si>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</si>
  <si>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</si>
  <si>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</si>
  <si>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</si>
  <si>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</si>
  <si>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</si>
  <si>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</si>
  <si>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</si>
  <si>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</si>
  <si>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</si>
  <si>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</si>
  <si>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</si>
  <si>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</si>
  <si>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</si>
  <si>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</si>
  <si>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</si>
  <si>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</si>
  <si>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</si>
  <si>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</si>
  <si>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</si>
  <si>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</si>
  <si>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</si>
  <si>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</si>
  <si>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</si>
  <si>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</si>
  <si>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</si>
  <si>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</si>
  <si>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</si>
  <si>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</si>
  <si>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</si>
  <si>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</si>
  <si>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</si>
  <si>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</si>
  <si>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</si>
  <si>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</si>
  <si>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</si>
  <si>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</si>
  <si>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</si>
  <si>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</si>
  <si>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</si>
  <si>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</si>
  <si>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</si>
  <si>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</si>
  <si>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</si>
  <si>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</si>
  <si>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</si>
  <si>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</si>
  <si>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</si>
  <si>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</si>
  <si>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</si>
  <si>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</si>
  <si>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</si>
  <si>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</si>
  <si>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</si>
  <si>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</si>
  <si>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</si>
  <si>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</si>
  <si>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</si>
  <si>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</si>
  <si>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</si>
  <si>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</si>
  <si>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</si>
  <si>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</si>
  <si>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</si>
  <si>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</si>
  <si>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</si>
  <si>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</si>
  <si>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</si>
  <si>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</si>
  <si>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</si>
  <si>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</si>
  <si>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</si>
  <si>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</si>
  <si>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</si>
  <si>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</si>
  <si>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</si>
  <si>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</si>
  <si>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</si>
  <si>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</si>
  <si>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</si>
  <si>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</si>
  <si>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</si>
  <si>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</si>
  <si>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</si>
  <si>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</si>
  <si>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</si>
  <si>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</si>
  <si>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</si>
  <si>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</si>
  <si>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</si>
  <si>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</si>
  <si>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</si>
  <si>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</si>
  <si>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</si>
  <si>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</si>
  <si>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</si>
  <si>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</si>
  <si>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</si>
  <si>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</si>
  <si>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</si>
  <si>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</si>
  <si>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</si>
  <si>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</si>
  <si>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</si>
  <si>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</si>
  <si>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</si>
  <si>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</si>
  <si>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</si>
  <si>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</si>
  <si>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</si>
  <si>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</si>
  <si>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</si>
  <si>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</si>
  <si>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</si>
  <si>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</si>
  <si>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</si>
  <si>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</si>
  <si>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</si>
  <si>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</si>
  <si>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</si>
  <si>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</si>
  <si>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</si>
  <si>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</si>
  <si>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</si>
  <si>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</si>
  <si>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</si>
  <si>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</si>
  <si>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</si>
  <si>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</si>
  <si>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</si>
  <si>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</si>
  <si>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</si>
  <si>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</si>
  <si>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</si>
  <si>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</si>
  <si>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</si>
  <si>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</si>
  <si>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</si>
  <si>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</si>
  <si>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</si>
  <si>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</si>
  <si>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</si>
  <si>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</si>
  <si>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</si>
  <si>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</si>
  <si>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</si>
  <si>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</si>
  <si>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</si>
  <si>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</si>
  <si>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</si>
  <si>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</si>
  <si>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</si>
  <si>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</si>
  <si>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</si>
  <si>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</si>
  <si>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</si>
  <si>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</si>
  <si>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</si>
  <si>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</si>
  <si>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</si>
  <si>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</si>
  <si>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</si>
  <si>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</si>
  <si>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</si>
  <si>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</si>
  <si>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</si>
  <si>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</si>
  <si>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</si>
  <si>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</si>
  <si>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</si>
  <si>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</si>
  <si>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</si>
  <si>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</si>
  <si>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</si>
  <si>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</si>
  <si>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</si>
  <si>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</si>
  <si>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</si>
  <si>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</si>
  <si>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</si>
  <si>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</si>
  <si>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</si>
  <si>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</si>
  <si>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</si>
  <si>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</si>
  <si>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</si>
  <si>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</si>
  <si>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</si>
  <si>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</si>
  <si>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</si>
  <si>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</si>
  <si>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</si>
  <si>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</si>
  <si>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</si>
  <si>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</si>
  <si>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</si>
  <si>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</si>
  <si>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</si>
  <si>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</si>
  <si>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</si>
  <si>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</si>
  <si>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</si>
  <si>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</si>
  <si>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</si>
  <si>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</si>
  <si>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</si>
  <si>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</si>
  <si>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</si>
  <si>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</si>
  <si>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</si>
  <si>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</si>
  <si>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</si>
  <si>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</si>
  <si>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</si>
  <si>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</si>
  <si>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</si>
  <si>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</si>
  <si>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</si>
  <si>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</si>
  <si>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</si>
  <si>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</si>
  <si>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</si>
  <si>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</si>
  <si>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</si>
  <si>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</si>
  <si>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</si>
  <si>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</si>
  <si>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</si>
  <si>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</si>
  <si>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</si>
  <si>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</si>
  <si>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</si>
  <si>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</si>
  <si>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</si>
  <si>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</si>
  <si>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</si>
  <si>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</si>
  <si>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</si>
  <si>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</si>
  <si>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</si>
  <si>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</si>
  <si>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</si>
  <si>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</si>
  <si>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</si>
  <si>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</si>
  <si>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</si>
  <si>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</si>
  <si>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</si>
  <si>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</si>
  <si>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</si>
  <si>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</si>
  <si>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</si>
  <si>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</si>
  <si>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</si>
  <si>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</si>
  <si>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</si>
  <si>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</si>
  <si>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</si>
  <si>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</si>
  <si>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</si>
  <si>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</si>
  <si>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</si>
  <si>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</si>
  <si>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</si>
  <si>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</si>
  <si>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</si>
  <si>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</si>
  <si>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</si>
  <si>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</si>
  <si>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</si>
  <si>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</si>
  <si>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</si>
  <si>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</si>
  <si>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</si>
  <si>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</si>
  <si>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</si>
  <si>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</si>
  <si>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</si>
  <si>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</si>
  <si>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</si>
  <si>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</si>
  <si>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</si>
  <si>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</si>
  <si>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</si>
  <si>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</si>
  <si>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</si>
  <si>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</si>
  <si>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</si>
  <si>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</si>
  <si>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</si>
  <si>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</si>
  <si>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</si>
  <si>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</si>
  <si>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</si>
  <si>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</si>
  <si>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</si>
  <si>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</si>
  <si>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</si>
  <si>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</si>
  <si>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</si>
  <si>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</si>
  <si>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</si>
  <si>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</si>
  <si>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</si>
  <si>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</si>
  <si>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</si>
  <si>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</si>
  <si>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</si>
  <si>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</si>
  <si>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</si>
  <si>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</si>
  <si>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</si>
  <si>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</si>
  <si>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</si>
  <si>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</si>
  <si>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</si>
  <si>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</si>
  <si>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</si>
  <si>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</si>
  <si>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</si>
  <si>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</si>
  <si>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</si>
  <si>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</si>
  <si>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</si>
  <si>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</si>
  <si>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</si>
  <si>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</si>
  <si>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</si>
  <si>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</si>
  <si>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</si>
  <si>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</si>
  <si>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</si>
  <si>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</si>
  <si>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</si>
  <si>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</si>
  <si>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</si>
  <si>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</si>
  <si>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</si>
  <si>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</si>
  <si>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</si>
  <si>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</si>
  <si>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</si>
  <si>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</si>
  <si>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</si>
  <si>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</si>
  <si>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</si>
  <si>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</si>
  <si>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</si>
  <si>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</si>
  <si>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</si>
  <si>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</si>
  <si>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</si>
  <si>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</si>
  <si>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</si>
  <si>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</si>
  <si>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</si>
  <si>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</si>
  <si>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</si>
  <si>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</si>
  <si>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</si>
  <si>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</si>
  <si>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</si>
  <si>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</si>
  <si>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</si>
  <si>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</si>
  <si>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</si>
  <si>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</si>
  <si>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</si>
  <si>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</si>
  <si>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</si>
  <si>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</si>
  <si>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</si>
  <si>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</si>
  <si>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</si>
  <si>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</si>
  <si>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</si>
  <si>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</si>
  <si>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</si>
  <si>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</si>
  <si>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</si>
  <si>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</si>
  <si>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</si>
  <si>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</si>
  <si>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</si>
  <si>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</si>
  <si>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</si>
  <si>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</si>
  <si>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</si>
  <si>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</si>
  <si>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</si>
  <si>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</si>
  <si>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</si>
  <si>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</si>
  <si>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</si>
  <si>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</si>
  <si>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</si>
  <si>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</si>
  <si>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</si>
  <si>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</si>
  <si>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</si>
  <si>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</si>
  <si>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</si>
  <si>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</si>
  <si>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</si>
  <si>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</si>
  <si>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</si>
  <si>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</si>
  <si>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</si>
  <si>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</si>
  <si>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</si>
  <si>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</si>
  <si>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</si>
  <si>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</si>
  <si>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</si>
  <si>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</si>
  <si>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</si>
  <si>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</si>
  <si>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</si>
  <si>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</si>
  <si>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</si>
  <si>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</si>
  <si>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</si>
  <si>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</si>
  <si>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</si>
  <si>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</si>
  <si>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</si>
  <si>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</si>
  <si>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</si>
  <si>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</si>
  <si>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</si>
  <si>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</si>
  <si>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</si>
  <si>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</si>
  <si>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</si>
  <si>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</si>
  <si>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</si>
  <si>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</si>
  <si>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</si>
  <si>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</si>
  <si>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</si>
  <si>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</si>
  <si>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</si>
  <si>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</si>
  <si>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</si>
  <si>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</si>
  <si>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</si>
  <si>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</si>
  <si>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</si>
  <si>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</si>
  <si>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</si>
  <si>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</si>
  <si>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</si>
  <si>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</si>
  <si>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</si>
  <si>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</si>
  <si>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</si>
  <si>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</si>
  <si>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</si>
  <si>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</si>
  <si>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</si>
  <si>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</si>
  <si>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</si>
  <si>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</si>
  <si>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</si>
  <si>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</si>
  <si>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</si>
  <si>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</si>
  <si>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</si>
  <si>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</si>
  <si>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</si>
  <si>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</si>
  <si>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</si>
  <si>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</si>
  <si>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</si>
  <si>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</si>
  <si>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</si>
  <si>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</si>
  <si>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</si>
  <si>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</si>
  <si>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</si>
  <si>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</si>
  <si>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</si>
  <si>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</si>
  <si>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</si>
  <si>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</si>
  <si>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</si>
  <si>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</si>
  <si>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</si>
  <si>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</si>
  <si>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</si>
  <si>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</si>
  <si>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</si>
  <si>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</si>
  <si>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</si>
  <si>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</si>
  <si>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</si>
  <si>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</si>
  <si>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</si>
  <si>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</si>
  <si>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</si>
  <si>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</si>
  <si>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</si>
  <si>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</si>
  <si>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</si>
  <si>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</si>
  <si>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</si>
  <si>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</si>
  <si>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</si>
  <si>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</si>
  <si>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</si>
  <si>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</si>
  <si>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</si>
  <si>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</si>
  <si>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</si>
  <si>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</si>
  <si>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</si>
  <si>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</si>
  <si>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</si>
  <si>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</si>
  <si>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</si>
  <si>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</si>
  <si>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</si>
  <si>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</si>
  <si>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</si>
  <si>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</si>
  <si>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</si>
  <si>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</si>
  <si>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</si>
  <si>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</si>
  <si>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</si>
  <si>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</si>
  <si>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</si>
  <si>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</si>
  <si>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</si>
  <si>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</si>
  <si>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</si>
  <si>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</si>
  <si>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</si>
  <si>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</si>
  <si>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</si>
  <si>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</si>
  <si>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</si>
  <si>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</si>
  <si>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</si>
  <si>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</si>
  <si>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</si>
  <si>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</si>
  <si>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</si>
  <si>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</si>
  <si>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</si>
  <si>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</si>
  <si>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</si>
  <si>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</si>
  <si>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</si>
  <si>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</si>
  <si>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</si>
  <si>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</si>
  <si>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</si>
  <si>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</si>
  <si>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</si>
  <si>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</si>
  <si>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</si>
  <si>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</si>
  <si>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</si>
  <si>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</si>
  <si>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</si>
  <si>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</si>
  <si>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</si>
  <si>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</si>
  <si>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</si>
  <si>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</si>
  <si>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</si>
  <si>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</si>
  <si>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</si>
  <si>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</si>
  <si>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</si>
  <si>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</si>
  <si>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</si>
  <si>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</si>
  <si>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</si>
  <si>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</si>
  <si>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</si>
  <si>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</si>
  <si>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</si>
  <si>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</si>
  <si>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</si>
  <si>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</si>
  <si>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</si>
  <si>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</si>
  <si>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</si>
  <si>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</si>
  <si>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</si>
  <si>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</si>
  <si>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</si>
  <si>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</si>
  <si>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</si>
  <si>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</si>
  <si>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</si>
  <si>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</si>
  <si>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</si>
  <si>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</si>
  <si>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</si>
  <si>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</si>
  <si>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</si>
  <si>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</si>
  <si>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</si>
  <si>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</si>
  <si>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</si>
  <si>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</si>
  <si>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</si>
  <si>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</si>
  <si>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</si>
  <si>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</si>
  <si>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</si>
  <si>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</si>
  <si>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</si>
  <si>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</si>
  <si>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</si>
  <si>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</si>
  <si>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</si>
  <si>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</si>
  <si>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</si>
  <si>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</si>
  <si>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</si>
  <si>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</si>
  <si>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</si>
  <si>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</si>
  <si>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</si>
  <si>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</si>
  <si>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</si>
  <si>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</si>
  <si>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</si>
  <si>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</si>
  <si>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</si>
  <si>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</si>
  <si>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</si>
  <si>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</si>
  <si>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</si>
  <si>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</si>
  <si>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</si>
  <si>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</si>
  <si>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</si>
  <si>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</si>
  <si>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</si>
  <si>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</si>
  <si>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</si>
  <si>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</si>
  <si>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</si>
  <si>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</si>
  <si>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</si>
  <si>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</si>
  <si>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</si>
  <si>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</si>
  <si>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</si>
  <si>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</si>
  <si>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</si>
  <si>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</si>
  <si>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</si>
  <si>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</si>
  <si>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</si>
  <si>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</si>
  <si>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</si>
  <si>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</si>
  <si>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</si>
  <si>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</si>
  <si>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</si>
  <si>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</si>
  <si>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</si>
  <si>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</si>
  <si>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</si>
  <si>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</si>
  <si>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</si>
  <si>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</si>
  <si>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</si>
  <si>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</si>
  <si>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</si>
  <si>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</si>
  <si>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</si>
  <si>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</si>
  <si>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</si>
  <si>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</si>
  <si>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</si>
  <si>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</si>
  <si>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</si>
  <si>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</si>
  <si>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</si>
  <si>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</si>
  <si>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</si>
  <si>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</si>
  <si>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</si>
  <si>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</si>
  <si>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</si>
  <si>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</si>
  <si>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</si>
  <si>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</si>
  <si>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</si>
  <si>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</si>
  <si>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</si>
  <si>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</si>
  <si>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</si>
  <si>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</si>
  <si>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</si>
  <si>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</si>
  <si>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</si>
  <si>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</si>
  <si>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</si>
  <si>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</si>
  <si>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</si>
  <si>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</si>
  <si>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</si>
  <si>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</si>
  <si>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</si>
  <si>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</si>
  <si>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</si>
  <si>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</si>
  <si>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</si>
  <si>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</si>
  <si>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</si>
  <si>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</si>
  <si>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</si>
  <si>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</si>
  <si>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</si>
  <si>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</si>
  <si>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</si>
  <si>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</si>
  <si>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</si>
  <si>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</si>
  <si>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</si>
  <si>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</si>
  <si>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</si>
  <si>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</si>
  <si>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</si>
  <si>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</si>
  <si>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</si>
  <si>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</si>
  <si>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</si>
  <si>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</si>
  <si>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</si>
  <si>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</si>
  <si>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</si>
  <si>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</si>
  <si>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</si>
  <si>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</si>
  <si>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</si>
  <si>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</si>
  <si>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</si>
  <si>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</si>
  <si>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</si>
  <si>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</si>
  <si>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</si>
  <si>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</si>
  <si>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</si>
  <si>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</si>
  <si>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</si>
  <si>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</si>
  <si>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</si>
  <si>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</si>
  <si>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</si>
  <si>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</si>
  <si>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</si>
  <si>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</si>
  <si>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</si>
  <si>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</si>
  <si>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</si>
  <si>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</si>
  <si>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</si>
  <si>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</si>
  <si>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</si>
  <si>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</si>
  <si>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</si>
  <si>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</si>
  <si>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</si>
  <si>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</si>
  <si>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</si>
  <si>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</si>
  <si>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</si>
  <si>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</si>
  <si>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</si>
  <si>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</si>
  <si>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</si>
  <si>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</si>
  <si>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</si>
  <si>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</si>
  <si>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</si>
  <si>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</si>
  <si>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</si>
  <si>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</si>
  <si>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</si>
  <si>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</si>
  <si>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</si>
  <si>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</si>
  <si>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</si>
  <si>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</si>
  <si>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</si>
  <si>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</si>
  <si>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</si>
  <si>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</si>
  <si>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</si>
  <si>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</si>
  <si>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</si>
  <si>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</si>
  <si>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</si>
  <si>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</si>
  <si>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</si>
  <si>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</si>
  <si>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</si>
  <si>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</si>
  <si>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</si>
  <si>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</si>
  <si>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</si>
  <si>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</si>
  <si>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</si>
  <si>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</si>
  <si>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</si>
  <si>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</si>
  <si>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</si>
  <si>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</si>
  <si>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</si>
  <si>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</si>
  <si>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</si>
  <si>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</si>
  <si>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</si>
  <si>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</si>
  <si>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</si>
  <si>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</si>
  <si>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</si>
  <si>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</si>
  <si>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</si>
  <si>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</si>
  <si>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</si>
  <si>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</si>
  <si>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</si>
  <si>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</si>
  <si>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</si>
  <si>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</si>
  <si>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</si>
  <si>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</si>
  <si>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</si>
  <si>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</si>
  <si>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</si>
  <si>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</si>
  <si>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</si>
  <si>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</si>
  <si>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</si>
  <si>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</si>
  <si>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</si>
  <si>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</si>
  <si>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</si>
  <si>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</si>
  <si>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</si>
  <si>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</si>
  <si>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</si>
  <si>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</si>
  <si>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</si>
  <si>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</si>
  <si>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</si>
  <si>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</si>
  <si>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</si>
  <si>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</si>
  <si>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</si>
  <si>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</si>
  <si>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</si>
  <si>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</si>
  <si>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</si>
  <si>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</si>
  <si>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</si>
  <si>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</si>
  <si>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</si>
  <si>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</si>
  <si>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</si>
  <si>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</si>
  <si>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</si>
  <si>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</si>
  <si>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</si>
  <si>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</si>
  <si>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</si>
  <si>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</si>
  <si>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</si>
  <si>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</si>
  <si>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</si>
  <si>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</si>
  <si>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</si>
  <si>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</si>
  <si>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</si>
  <si>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</si>
  <si>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</si>
  <si>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</si>
  <si>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</si>
  <si>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</si>
  <si>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</si>
  <si>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</si>
  <si>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</si>
  <si>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</si>
  <si>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</si>
  <si>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</si>
  <si>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</si>
  <si>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</si>
  <si>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</si>
  <si>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</si>
  <si>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</si>
  <si>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</si>
  <si>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</si>
  <si>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</si>
  <si>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</si>
  <si>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</si>
  <si>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</si>
  <si>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</si>
  <si>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</si>
  <si>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</si>
  <si>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</si>
  <si>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</si>
  <si>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</si>
  <si>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</si>
  <si>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</si>
  <si>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</si>
  <si>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</si>
  <si>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</si>
  <si>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</si>
  <si>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</si>
  <si>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</si>
  <si>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</si>
  <si>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</si>
  <si>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</si>
  <si>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</si>
  <si>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</si>
  <si>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</si>
  <si>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</si>
  <si>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</si>
  <si>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</si>
  <si>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</si>
  <si>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</si>
  <si>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</si>
  <si>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</si>
  <si>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</si>
  <si>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</si>
  <si>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</si>
  <si>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</si>
  <si>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</si>
  <si>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</si>
  <si>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</si>
  <si>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</si>
  <si>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</si>
  <si>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</si>
  <si>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</si>
  <si>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</si>
  <si>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</si>
  <si>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</si>
  <si>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</si>
  <si>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</si>
  <si>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</si>
  <si>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</si>
  <si>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</si>
  <si>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</si>
  <si>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</si>
  <si>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</si>
  <si>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</si>
  <si>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</si>
  <si>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</si>
  <si>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</si>
  <si>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</si>
  <si>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</si>
  <si>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</si>
  <si>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</si>
  <si>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</si>
  <si>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</si>
  <si>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</si>
  <si>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</si>
  <si>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</si>
  <si>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</si>
  <si>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</si>
  <si>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</si>
  <si>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</si>
  <si>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</si>
  <si>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</si>
  <si>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</si>
  <si>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</si>
  <si>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</si>
  <si>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</si>
  <si>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</si>
  <si>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</si>
  <si>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</si>
  <si>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</si>
  <si>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</si>
  <si>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</si>
  <si>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</si>
  <si>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</si>
  <si>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</si>
  <si>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</si>
  <si>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</si>
  <si>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</si>
  <si>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</si>
  <si>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</si>
  <si>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</si>
  <si>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</si>
  <si>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</si>
  <si>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</si>
  <si>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</si>
  <si>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</si>
  <si>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</si>
  <si>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</si>
  <si>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</si>
  <si>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</si>
  <si>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</si>
  <si>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</si>
  <si>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</si>
  <si>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</si>
  <si>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</si>
  <si>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</si>
  <si>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</si>
  <si>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</si>
  <si>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</si>
  <si>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</si>
  <si>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</si>
  <si>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</si>
  <si>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</si>
  <si>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</si>
  <si>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</si>
  <si>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</si>
  <si>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</si>
  <si>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</si>
  <si>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</si>
  <si>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</si>
  <si>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</si>
  <si>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</si>
  <si>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</si>
  <si>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</si>
  <si>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</si>
  <si>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</si>
  <si>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</si>
  <si>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</si>
  <si>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</si>
  <si>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</si>
  <si>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</si>
  <si>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</si>
  <si>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</si>
  <si>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</si>
  <si>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</si>
  <si>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</si>
  <si>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</si>
  <si>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</si>
  <si>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</si>
  <si>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</si>
  <si>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</si>
  <si>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</si>
  <si>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</si>
  <si>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</si>
  <si>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</si>
  <si>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</si>
  <si>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</si>
  <si>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</si>
  <si>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</si>
  <si>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</si>
  <si>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</si>
  <si>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</si>
  <si>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</si>
  <si>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</si>
  <si>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</si>
  <si>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</si>
  <si>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</si>
  <si>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</si>
  <si>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</si>
  <si>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</si>
  <si>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</si>
  <si>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</si>
  <si>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</si>
  <si>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</si>
  <si>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</si>
  <si>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</si>
  <si>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</si>
  <si>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</si>
  <si>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</si>
  <si>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</si>
  <si>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</si>
  <si>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</si>
  <si>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</si>
  <si>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</si>
  <si>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</si>
  <si>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</si>
  <si>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</si>
  <si>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</si>
  <si>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</si>
  <si>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</si>
  <si>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</si>
  <si>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</si>
  <si>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</si>
  <si>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</si>
  <si>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</si>
  <si>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</si>
  <si>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</si>
  <si>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</si>
  <si>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</si>
  <si>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</si>
  <si>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</si>
  <si>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</si>
  <si>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</si>
  <si>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</si>
  <si>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</si>
  <si>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</si>
  <si>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</si>
  <si>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</si>
  <si>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</si>
  <si>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</si>
  <si>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</si>
  <si>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</si>
  <si>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</si>
  <si>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</si>
  <si>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</si>
  <si>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</si>
  <si>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</si>
  <si>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</si>
  <si>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</si>
  <si>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</si>
  <si>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</si>
  <si>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</si>
  <si>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</si>
  <si>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</si>
  <si>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</si>
  <si>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</si>
  <si>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</si>
  <si>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</si>
  <si>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</si>
  <si>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</si>
  <si>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</si>
  <si>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</si>
  <si>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</si>
  <si>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</si>
  <si>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</si>
  <si>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</si>
  <si>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</si>
  <si>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</si>
  <si>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</si>
  <si>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</si>
  <si>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</si>
  <si>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</si>
  <si>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</si>
  <si>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</si>
  <si>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</si>
  <si>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</si>
  <si>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</si>
  <si>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</si>
  <si>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</si>
  <si>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</si>
  <si>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</si>
  <si>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</si>
  <si>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</si>
  <si>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</si>
  <si>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</si>
  <si>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</si>
  <si>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</si>
  <si>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</si>
  <si>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</si>
  <si>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</si>
  <si>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</si>
  <si>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</si>
  <si>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</si>
  <si>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</si>
  <si>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</si>
  <si>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</si>
  <si>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</si>
  <si>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</si>
  <si>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</si>
  <si>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</si>
  <si>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</si>
  <si>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</si>
  <si>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</si>
  <si>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</si>
  <si>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</si>
  <si>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</si>
  <si>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</si>
  <si>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</si>
  <si>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</si>
  <si>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</si>
  <si>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</si>
  <si>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</si>
  <si>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</si>
  <si>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</si>
  <si>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</si>
  <si>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</si>
  <si>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</si>
  <si>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</si>
  <si>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</si>
  <si>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</si>
  <si>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</si>
  <si>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</si>
  <si>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</si>
  <si>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</si>
  <si>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</si>
  <si>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</si>
  <si>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</si>
  <si>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</si>
  <si>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</si>
  <si>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</si>
  <si>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</si>
  <si>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</si>
  <si>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</si>
  <si>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</si>
  <si>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</si>
  <si>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</si>
  <si>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</si>
  <si>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</si>
  <si>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</si>
  <si>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</si>
  <si>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</si>
  <si>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</si>
  <si>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</si>
  <si>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</si>
  <si>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</si>
  <si>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</si>
  <si>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</si>
  <si>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</si>
  <si>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</si>
  <si>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</si>
  <si>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</si>
  <si>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</si>
  <si>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</si>
  <si>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</si>
  <si>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</si>
  <si>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</si>
  <si>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</si>
  <si>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</si>
  <si>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</si>
  <si>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</si>
  <si>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</si>
  <si>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</si>
  <si>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</si>
  <si>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</si>
  <si>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</si>
  <si>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</si>
  <si>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</si>
  <si>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</si>
  <si>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</si>
  <si>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</si>
  <si>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</si>
  <si>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</si>
  <si>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</si>
  <si>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</si>
  <si>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</si>
  <si>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</si>
  <si>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</si>
  <si>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</si>
  <si>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</si>
  <si>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</si>
  <si>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</si>
  <si>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</si>
  <si>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</si>
  <si>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</si>
  <si>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</si>
  <si>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</si>
  <si>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</si>
  <si>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</si>
  <si>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</si>
  <si>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</si>
  <si>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</si>
  <si>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</si>
  <si>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</si>
  <si>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</si>
  <si>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</si>
  <si>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</si>
  <si>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</si>
  <si>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</si>
  <si>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</si>
  <si>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</si>
  <si>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</si>
  <si>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</si>
  <si>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</si>
  <si>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</si>
  <si>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</si>
  <si>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</si>
  <si>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</si>
  <si>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</si>
  <si>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</si>
  <si>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</si>
  <si>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</si>
  <si>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</si>
  <si>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</si>
  <si>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</si>
  <si>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</si>
  <si>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</si>
  <si>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</si>
  <si>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</si>
  <si>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</si>
  <si>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</si>
  <si>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</si>
  <si>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</si>
  <si>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</si>
  <si>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</si>
  <si>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</si>
  <si>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</si>
  <si>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</si>
  <si>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</si>
  <si>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</si>
  <si>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</si>
  <si>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</si>
  <si>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</si>
  <si>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</si>
  <si>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</si>
  <si>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</si>
  <si>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</si>
  <si>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</si>
  <si>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</si>
  <si>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</si>
  <si>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</si>
  <si>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</si>
  <si>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</si>
  <si>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</si>
  <si>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</si>
  <si>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</si>
  <si>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</si>
  <si>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</si>
  <si>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</si>
  <si>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</si>
  <si>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</si>
  <si>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</si>
  <si>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</si>
  <si>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</si>
  <si>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</si>
  <si>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</si>
  <si>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</si>
  <si>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</si>
  <si>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</si>
  <si>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</si>
  <si>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</si>
  <si>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</si>
  <si>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</si>
  <si>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</si>
  <si>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</si>
  <si>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</si>
  <si>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</si>
  <si>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</si>
  <si>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</si>
  <si>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</si>
  <si>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</si>
  <si>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</si>
  <si>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</si>
  <si>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</si>
  <si>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</si>
  <si>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</si>
  <si>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</si>
  <si>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</si>
  <si>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</si>
  <si>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</si>
  <si>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</si>
  <si>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</si>
  <si>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</si>
  <si>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</si>
  <si>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</si>
  <si>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</si>
  <si>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</si>
  <si>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</si>
  <si>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</si>
  <si>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</si>
  <si>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</si>
  <si>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</si>
  <si>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</si>
  <si>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</si>
  <si>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</si>
  <si>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</si>
  <si>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</si>
  <si>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</si>
  <si>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</si>
  <si>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</si>
  <si>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</si>
  <si>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</si>
  <si>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</si>
  <si>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</si>
  <si>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</si>
  <si>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</si>
  <si>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</si>
  <si>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</si>
  <si>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</si>
  <si>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</si>
  <si>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</si>
  <si>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</si>
  <si>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</si>
  <si>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</si>
  <si>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</si>
  <si>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</si>
  <si>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</si>
  <si>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</si>
  <si>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</si>
  <si>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</si>
  <si>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</si>
  <si>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</si>
  <si>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</si>
  <si>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</si>
  <si>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</si>
  <si>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</si>
  <si>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</si>
  <si>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</si>
  <si>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</si>
  <si>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</si>
  <si>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</si>
  <si>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</si>
  <si>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</si>
  <si>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</si>
  <si>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</si>
  <si>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</si>
  <si>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</si>
  <si>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</si>
  <si>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</si>
  <si>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</si>
  <si>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</si>
  <si>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</si>
  <si>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</si>
  <si>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</si>
  <si>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</si>
  <si>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</si>
  <si>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</si>
  <si>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</si>
  <si>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</si>
  <si>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</si>
  <si>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</si>
  <si>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</si>
  <si>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</si>
  <si>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</si>
  <si>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</si>
  <si>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</si>
  <si>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</si>
  <si>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</si>
  <si>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</si>
  <si>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</si>
  <si>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</si>
  <si>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</si>
  <si>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</si>
  <si>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</si>
  <si>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</si>
  <si>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</si>
  <si>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</si>
  <si>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</si>
  <si>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</si>
  <si>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</si>
  <si>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</si>
  <si>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</si>
  <si>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</si>
  <si>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</si>
  <si>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</si>
  <si>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</si>
  <si>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</si>
  <si>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</si>
  <si>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</si>
  <si>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</si>
  <si>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</si>
  <si>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</si>
  <si>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</si>
  <si>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</si>
  <si>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</si>
  <si>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</si>
  <si>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</si>
  <si>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</si>
  <si>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</si>
  <si>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</si>
  <si>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</si>
  <si>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</si>
  <si>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</si>
  <si>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</si>
  <si>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</si>
  <si>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</si>
  <si>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</si>
  <si>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</si>
  <si>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</si>
  <si>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</si>
  <si>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</si>
  <si>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</si>
  <si>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</si>
  <si>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</si>
  <si>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</si>
  <si>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</si>
  <si>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</si>
  <si>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</si>
  <si>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</si>
  <si>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</si>
  <si>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</si>
  <si>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</si>
  <si>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</si>
  <si>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</si>
  <si>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</si>
  <si>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</si>
  <si>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</si>
  <si>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</si>
  <si>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</si>
  <si>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</si>
  <si>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</si>
  <si>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</si>
  <si>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</si>
  <si>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</si>
  <si>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</si>
  <si>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</si>
  <si>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</si>
  <si>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</si>
  <si>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</si>
  <si>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</si>
  <si>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</si>
  <si>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</si>
  <si>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</si>
  <si>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</si>
  <si>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</si>
  <si>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</si>
  <si>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</si>
  <si>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</si>
  <si>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</si>
  <si>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</si>
  <si>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</si>
  <si>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</si>
  <si>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</si>
  <si>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</si>
  <si>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</si>
  <si>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</si>
  <si>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</si>
  <si>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</si>
  <si>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</si>
  <si>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</si>
  <si>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</si>
  <si>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</si>
  <si>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</si>
  <si>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</si>
  <si>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</si>
  <si>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</si>
  <si>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</si>
  <si>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</si>
  <si>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</si>
  <si>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</si>
  <si>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</si>
  <si>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</si>
  <si>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</si>
  <si>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</si>
  <si>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</si>
  <si>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</si>
  <si>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</si>
  <si>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</si>
  <si>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</si>
  <si>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</si>
  <si>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</si>
  <si>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</si>
  <si>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</si>
  <si>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</si>
  <si>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</si>
  <si>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</si>
  <si>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</si>
  <si>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</si>
  <si>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</si>
  <si>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</si>
  <si>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</si>
  <si>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</si>
  <si>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</si>
  <si>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</si>
  <si>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</si>
  <si>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</si>
  <si>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</si>
  <si>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</si>
  <si>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</si>
  <si>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</si>
  <si>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</si>
  <si>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</si>
  <si>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</si>
  <si>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</si>
  <si>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</si>
  <si>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</si>
  <si>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</si>
  <si>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</si>
  <si>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</si>
  <si>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</si>
  <si>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</si>
  <si>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</si>
  <si>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</si>
  <si>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</si>
  <si>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</si>
  <si>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</si>
  <si>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</si>
  <si>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</si>
  <si>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</si>
  <si>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</si>
  <si>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</si>
  <si>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</si>
  <si>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</si>
  <si>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</si>
  <si>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</si>
  <si>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</si>
  <si>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</si>
  <si>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</si>
  <si>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</si>
  <si>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</si>
  <si>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</si>
  <si>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</si>
  <si>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</si>
  <si>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</si>
  <si>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</si>
  <si>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</si>
  <si>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</si>
  <si>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</si>
  <si>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</si>
  <si>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</si>
  <si>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</si>
  <si>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</si>
  <si>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</si>
  <si>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</si>
  <si>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</si>
  <si>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</si>
  <si>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</si>
  <si>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</si>
  <si>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</si>
  <si>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</si>
  <si>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</si>
  <si>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</si>
  <si>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</si>
  <si>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</si>
  <si>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</si>
  <si>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</si>
  <si>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</si>
  <si>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</si>
  <si>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</si>
  <si>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</si>
  <si>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</si>
  <si>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</si>
  <si>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</si>
  <si>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</si>
  <si>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</si>
  <si>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</si>
  <si>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</si>
  <si>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</si>
  <si>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</si>
  <si>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</si>
  <si>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</si>
  <si>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</si>
  <si>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</si>
  <si>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</si>
  <si>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</si>
  <si>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</si>
  <si>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</si>
  <si>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</si>
  <si>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</si>
  <si>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</si>
  <si>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</si>
  <si>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</si>
  <si>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</si>
  <si>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</si>
  <si>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</si>
  <si>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</si>
  <si>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</si>
  <si>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</si>
  <si>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</si>
  <si>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</si>
  <si>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</si>
  <si>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</si>
  <si>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</si>
  <si>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</si>
  <si>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</si>
  <si>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</si>
  <si>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</si>
  <si>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</si>
  <si>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</si>
  <si>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</si>
  <si>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</si>
  <si>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</si>
  <si>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</si>
  <si>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</si>
  <si>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</si>
  <si>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</si>
  <si>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</si>
  <si>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</si>
  <si>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</si>
  <si>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</si>
  <si>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</si>
  <si>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</si>
  <si>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</si>
  <si>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</si>
  <si>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</si>
  <si>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</si>
  <si>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</si>
  <si>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</si>
  <si>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</si>
  <si>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</si>
  <si>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</si>
  <si>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</si>
  <si>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</si>
  <si>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</si>
  <si>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</si>
  <si>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</si>
  <si>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</si>
  <si>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</si>
  <si>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</si>
  <si>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</si>
  <si>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</si>
  <si>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</si>
  <si>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</si>
  <si>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</si>
  <si>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</si>
  <si>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</si>
  <si>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</si>
  <si>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</si>
  <si>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</si>
  <si>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</si>
  <si>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</si>
  <si>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</si>
  <si>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</si>
  <si>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</si>
  <si>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</si>
  <si>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</si>
  <si>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</si>
  <si>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</si>
  <si>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</si>
  <si>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</si>
  <si>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</si>
  <si>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</si>
  <si>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</si>
  <si>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</si>
  <si>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</si>
  <si>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</si>
  <si>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</si>
  <si>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</si>
  <si>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</si>
  <si>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</si>
  <si>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</si>
  <si>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</si>
  <si>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</si>
  <si>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</si>
  <si>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</si>
  <si>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</si>
  <si>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</si>
  <si>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</si>
  <si>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</si>
  <si>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</si>
  <si>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</si>
  <si>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</si>
  <si>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</si>
  <si>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</si>
  <si>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</si>
  <si>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</si>
  <si>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</si>
  <si>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</si>
  <si>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</si>
  <si>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</si>
  <si>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</si>
  <si>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</si>
  <si>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</si>
  <si>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</si>
  <si>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</si>
  <si>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</si>
  <si>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</si>
  <si>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</si>
  <si>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</si>
  <si>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</si>
  <si>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</si>
  <si>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</si>
  <si>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</si>
  <si>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</si>
  <si>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</si>
  <si>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</si>
  <si>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</si>
  <si>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</si>
  <si>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</si>
  <si>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</si>
  <si>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</si>
  <si>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</si>
  <si>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</si>
  <si>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</si>
  <si>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</si>
  <si>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</si>
  <si>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</si>
  <si>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</si>
  <si>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</si>
  <si>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</si>
  <si>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</si>
  <si>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</si>
  <si>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</si>
  <si>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</si>
  <si>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</si>
  <si>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</si>
  <si>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</si>
  <si>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</si>
  <si>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</si>
  <si>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</si>
  <si>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</si>
  <si>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</si>
  <si>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</si>
  <si>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</si>
  <si>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</si>
  <si>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</si>
  <si>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</si>
  <si>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</si>
  <si>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</si>
  <si>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</si>
  <si>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</si>
  <si>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</si>
  <si>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</si>
  <si>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</si>
  <si>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</si>
  <si>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</si>
  <si>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</si>
  <si>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</si>
  <si>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</si>
  <si>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</si>
  <si>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</si>
  <si>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</si>
  <si>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</si>
  <si>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</si>
  <si>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</si>
  <si>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</si>
  <si>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</si>
  <si>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</si>
  <si>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</si>
  <si>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</si>
  <si>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</si>
  <si>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</si>
  <si>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</si>
  <si>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</si>
  <si>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</si>
  <si>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</si>
  <si>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</si>
  <si>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</si>
  <si>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</si>
  <si>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</si>
  <si>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</si>
  <si>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</si>
  <si>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</si>
  <si>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</si>
  <si>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</si>
  <si>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</si>
  <si>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</si>
  <si>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</si>
  <si>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</si>
  <si>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</si>
  <si>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</si>
  <si>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</si>
  <si>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</si>
  <si>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</si>
  <si>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</si>
  <si>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</si>
  <si>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</si>
  <si>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</si>
  <si>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</si>
  <si>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</si>
  <si>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</si>
  <si>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</si>
  <si>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</si>
  <si>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</si>
  <si>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</si>
  <si>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</si>
  <si>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</si>
  <si>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</si>
  <si>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</si>
  <si>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</si>
  <si>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</si>
  <si>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</si>
  <si>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</si>
  <si>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</si>
  <si>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</si>
  <si>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</si>
  <si>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</si>
  <si>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</si>
  <si>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</si>
  <si>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</si>
  <si>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</si>
  <si>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</si>
  <si>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</si>
  <si>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</si>
  <si>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</si>
  <si>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</si>
  <si>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</si>
  <si>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</si>
  <si>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</si>
  <si>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</si>
  <si>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</si>
  <si>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</si>
  <si>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</si>
  <si>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</si>
  <si>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</si>
  <si>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</si>
  <si>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</si>
  <si>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</si>
  <si>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</si>
  <si>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</si>
  <si>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</si>
  <si>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</si>
  <si>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</si>
  <si>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</si>
  <si>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</si>
  <si>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</si>
  <si>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</si>
  <si>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</si>
  <si>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</si>
  <si>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</si>
  <si>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</si>
  <si>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</si>
  <si>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</si>
  <si>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</si>
  <si>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</si>
  <si>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</si>
  <si>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</si>
  <si>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</si>
  <si>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</si>
  <si>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</si>
  <si>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</si>
  <si>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</si>
  <si>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</si>
  <si>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</si>
  <si>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</si>
  <si>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</si>
  <si>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</si>
  <si>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</si>
  <si>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</si>
  <si>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</si>
  <si>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</si>
  <si>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</si>
  <si>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</si>
  <si>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</si>
  <si>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</si>
  <si>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</si>
  <si>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</si>
  <si>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</si>
  <si>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</si>
  <si>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</si>
  <si>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</si>
  <si>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</si>
  <si>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</si>
  <si>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</si>
  <si>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</si>
  <si>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</si>
  <si>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</si>
  <si>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</si>
  <si>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</si>
  <si>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</si>
  <si>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</si>
  <si>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</si>
  <si>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</si>
  <si>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</si>
  <si>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</si>
  <si>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</si>
  <si>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</si>
  <si>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</si>
  <si>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</si>
  <si>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</si>
  <si>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</si>
  <si>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</si>
  <si>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</si>
  <si>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</si>
  <si>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</si>
  <si>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</si>
  <si>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</si>
  <si>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</si>
  <si>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</si>
  <si>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</si>
  <si>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</si>
  <si>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</si>
  <si>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</si>
  <si>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</si>
  <si>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</si>
  <si>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</si>
  <si>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</si>
  <si>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</si>
  <si>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</si>
  <si>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</si>
  <si>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</si>
  <si>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</si>
  <si>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</si>
  <si>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</si>
  <si>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</si>
  <si>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</si>
  <si>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</si>
  <si>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</si>
  <si>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</si>
  <si>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</si>
  <si>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</si>
  <si>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</si>
  <si>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</si>
  <si>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</si>
  <si>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</si>
  <si>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</si>
  <si>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</si>
  <si>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</si>
  <si>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</si>
  <si>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</si>
  <si>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</si>
  <si>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</si>
  <si>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</si>
  <si>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</si>
  <si>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</si>
  <si>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</si>
  <si>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</si>
  <si>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</si>
  <si>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</si>
  <si>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</si>
  <si>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</si>
  <si>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</si>
  <si>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</si>
  <si>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</si>
  <si>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</si>
  <si>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</si>
  <si>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</si>
  <si>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</si>
  <si>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</si>
  <si>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</si>
  <si>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</si>
  <si>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</si>
  <si>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</si>
  <si>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</si>
  <si>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</si>
  <si>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</si>
  <si>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</si>
  <si>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</si>
  <si>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</si>
  <si>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</si>
  <si>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</si>
  <si>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</si>
  <si>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</si>
  <si>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</si>
  <si>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</si>
  <si>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</si>
  <si>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</si>
  <si>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</si>
  <si>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</si>
  <si>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</si>
  <si>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</si>
  <si>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</si>
  <si>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</si>
  <si>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</si>
  <si>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</si>
  <si>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</si>
  <si>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</si>
  <si>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</si>
  <si>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</si>
  <si>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</si>
  <si>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</si>
  <si>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</si>
  <si>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</si>
  <si>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</si>
  <si>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</si>
  <si>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</si>
  <si>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</si>
  <si>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</si>
  <si>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</si>
  <si>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</si>
  <si>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</si>
  <si>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</si>
  <si>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</si>
  <si>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</si>
  <si>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</si>
  <si>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</si>
  <si>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</si>
  <si>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</si>
  <si>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</si>
  <si>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</si>
  <si>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</si>
  <si>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</si>
  <si>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</si>
  <si>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</si>
  <si>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</si>
  <si>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</si>
  <si>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</si>
  <si>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</si>
  <si>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</si>
  <si>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</si>
  <si>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</si>
  <si>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</si>
  <si>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</si>
  <si>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</si>
  <si>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</si>
  <si>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</si>
  <si>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</si>
  <si>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</si>
  <si>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</si>
  <si>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</si>
  <si>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</si>
  <si>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</si>
  <si>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</si>
  <si>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</si>
  <si>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</si>
  <si>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</si>
  <si>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</si>
  <si>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</si>
  <si>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</si>
  <si>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</si>
  <si>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</si>
  <si>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</si>
  <si>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</si>
  <si>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</si>
  <si>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</si>
  <si>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</si>
  <si>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</si>
  <si>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</si>
  <si>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</si>
  <si>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</si>
  <si>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</si>
  <si>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</si>
  <si>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</si>
  <si>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</si>
  <si>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</si>
  <si>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</si>
  <si>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</si>
  <si>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</si>
  <si>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</si>
  <si>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</si>
  <si>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</si>
  <si>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</si>
  <si>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</si>
  <si>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</si>
  <si>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</si>
  <si>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</si>
  <si>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</si>
  <si>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</si>
  <si>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</si>
  <si>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</si>
  <si>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</si>
  <si>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</si>
  <si>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</si>
  <si>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</si>
  <si>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</si>
  <si>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</si>
  <si>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</si>
  <si>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</si>
  <si>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</si>
  <si>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</si>
  <si>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</si>
  <si>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</si>
  <si>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</si>
  <si>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</si>
  <si>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</si>
  <si>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</si>
  <si>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</si>
  <si>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</si>
  <si>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</si>
  <si>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</si>
  <si>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</si>
  <si>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</si>
  <si>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</si>
  <si>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</si>
  <si>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</si>
  <si>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</si>
  <si>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</si>
  <si>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</si>
  <si>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</si>
  <si>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</si>
  <si>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</si>
  <si>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</si>
  <si>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</si>
  <si>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</si>
  <si>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</si>
  <si>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</si>
  <si>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</si>
  <si>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</si>
  <si>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</si>
  <si>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</si>
  <si>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</si>
  <si>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</si>
  <si>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</si>
  <si>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</si>
  <si>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</si>
  <si>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</si>
  <si>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</si>
  <si>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</si>
  <si>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</si>
  <si>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</si>
  <si>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</si>
  <si>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</si>
  <si>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</si>
  <si>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</si>
  <si>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</si>
  <si>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</si>
  <si>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</si>
  <si>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</si>
  <si>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</si>
  <si>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</si>
  <si>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</si>
  <si>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</si>
  <si>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</si>
  <si>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</si>
  <si>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</si>
  <si>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</si>
  <si>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</si>
  <si>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</si>
  <si>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</si>
  <si>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</si>
  <si>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</si>
  <si>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</si>
  <si>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</si>
  <si>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</si>
  <si>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</si>
  <si>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</si>
  <si>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</si>
  <si>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</si>
  <si>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</si>
  <si>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</si>
  <si>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</si>
  <si>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</si>
  <si>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</si>
  <si>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</si>
  <si>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</si>
  <si>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</si>
  <si>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</si>
  <si>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</si>
  <si>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</si>
  <si>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</si>
  <si>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</si>
  <si>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</si>
  <si>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</si>
  <si>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</si>
  <si>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</si>
  <si>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</si>
  <si>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</si>
  <si>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</si>
  <si>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</si>
  <si>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</si>
  <si>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</si>
  <si>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</si>
  <si>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</si>
  <si>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</si>
  <si>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</si>
  <si>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</si>
  <si>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</si>
  <si>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</si>
  <si>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</si>
  <si>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</si>
  <si>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</si>
  <si>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</si>
  <si>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</si>
  <si>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</si>
  <si>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</si>
  <si>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</si>
  <si>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</si>
  <si>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</si>
  <si>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</si>
  <si>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</si>
  <si>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</si>
  <si>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</si>
  <si>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</si>
  <si>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</si>
  <si>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</si>
  <si>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</si>
  <si>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</si>
  <si>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</si>
  <si>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</si>
  <si>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</si>
  <si>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</si>
  <si>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</si>
  <si>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</si>
  <si>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</si>
  <si>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</si>
  <si>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</si>
  <si>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</si>
  <si>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</si>
  <si>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</si>
  <si>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</si>
  <si>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</si>
  <si>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</si>
  <si>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</si>
  <si>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</si>
  <si>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</si>
  <si>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</si>
  <si>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</si>
  <si>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</si>
  <si>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</si>
  <si>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</si>
  <si>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</si>
  <si>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</si>
  <si>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</si>
  <si>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</si>
  <si>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</si>
  <si>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</si>
  <si>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</si>
  <si>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</si>
  <si>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</si>
  <si>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</si>
  <si>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</si>
  <si>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</si>
  <si>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</si>
  <si>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</si>
  <si>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</si>
  <si>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</si>
  <si>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</si>
  <si>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</si>
  <si>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</si>
  <si>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</si>
  <si>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</si>
  <si>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</si>
  <si>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</si>
  <si>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</si>
  <si>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</si>
  <si>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</si>
  <si>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</si>
  <si>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</si>
  <si>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</si>
  <si>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</si>
  <si>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</si>
  <si>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</si>
  <si>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</si>
  <si>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</si>
  <si>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</si>
  <si>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</si>
  <si>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</si>
  <si>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</si>
  <si>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</si>
  <si>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</si>
  <si>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</si>
  <si>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</si>
  <si>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</si>
  <si>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</si>
  <si>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</si>
  <si>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</si>
  <si>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</si>
  <si>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</si>
  <si>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</si>
  <si>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</si>
  <si>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</si>
  <si>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</si>
  <si>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</si>
  <si>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</si>
  <si>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</si>
  <si>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</si>
  <si>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</si>
  <si>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</si>
  <si>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</si>
  <si>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</si>
  <si>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</si>
  <si>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</si>
  <si>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</si>
  <si>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</si>
  <si>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</si>
  <si>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</si>
  <si>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</si>
  <si>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</si>
  <si>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</si>
  <si>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</si>
  <si>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</si>
  <si>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</si>
  <si>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</si>
  <si>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</si>
  <si>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</si>
  <si>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</si>
  <si>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</si>
  <si>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</si>
  <si>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</si>
  <si>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</si>
  <si>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</si>
  <si>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</si>
  <si>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</si>
  <si>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</si>
  <si>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</si>
  <si>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</si>
  <si>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</si>
  <si>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</si>
  <si>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</si>
  <si>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</si>
  <si>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</si>
  <si>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</si>
  <si>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</si>
  <si>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</si>
  <si>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</si>
  <si>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</si>
  <si>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</si>
  <si>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</si>
  <si>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</si>
  <si>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</si>
  <si>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</si>
  <si>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</si>
  <si>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</si>
  <si>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</si>
  <si>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</si>
  <si>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</si>
  <si>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</si>
  <si>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</si>
  <si>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</si>
  <si>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</si>
  <si>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</si>
  <si>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</si>
  <si>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</si>
  <si>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</si>
  <si>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</si>
  <si>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</si>
  <si>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</si>
  <si>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</si>
  <si>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</si>
  <si>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</si>
  <si>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</si>
  <si>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</si>
  <si>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</si>
  <si>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</si>
  <si>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</si>
  <si>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</si>
  <si>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</si>
  <si>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</si>
  <si>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</si>
  <si>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</si>
  <si>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</si>
  <si>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</si>
  <si>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</si>
  <si>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</si>
  <si>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</si>
  <si>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</si>
  <si>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</si>
  <si>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</si>
  <si>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</si>
  <si>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</si>
  <si>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</si>
  <si>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</si>
  <si>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</si>
  <si>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</si>
  <si>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</si>
  <si>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</si>
  <si>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</si>
  <si>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</si>
  <si>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</si>
  <si>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</si>
  <si>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</si>
  <si>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</si>
  <si>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</si>
  <si>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</si>
  <si>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</si>
  <si>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</si>
  <si>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</si>
  <si>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</si>
  <si>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</si>
  <si>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</si>
  <si>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</si>
  <si>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</si>
  <si>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</si>
  <si>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</si>
  <si>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</si>
  <si>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</si>
  <si>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</si>
  <si>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</si>
  <si>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</si>
  <si>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</si>
  <si>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</si>
  <si>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</si>
  <si>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</si>
  <si>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</si>
  <si>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</si>
  <si>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</si>
  <si>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</si>
  <si>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</si>
  <si>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</si>
  <si>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</si>
  <si>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</si>
  <si>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</si>
  <si>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</si>
  <si>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</si>
  <si>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</si>
  <si>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</si>
  <si>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</si>
  <si>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</si>
  <si>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</si>
  <si>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</si>
  <si>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</si>
  <si>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</si>
  <si>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</si>
  <si>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</si>
  <si>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</si>
  <si>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</si>
  <si>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</si>
  <si>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</si>
  <si>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</si>
  <si>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</si>
  <si>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</si>
  <si>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</si>
  <si>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</si>
  <si>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</si>
  <si>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</si>
  <si>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</si>
  <si>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</si>
  <si>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</si>
  <si>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</si>
  <si>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</si>
  <si>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</si>
  <si>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</si>
  <si>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</si>
  <si>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</si>
  <si>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</si>
  <si>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</si>
  <si>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</si>
  <si>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</si>
  <si>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</si>
  <si>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</si>
  <si>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</si>
  <si>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</si>
  <si>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</si>
  <si>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</si>
  <si>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</si>
  <si>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</si>
  <si>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</si>
  <si>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</si>
  <si>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</si>
  <si>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</si>
  <si>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</si>
  <si>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</si>
  <si>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</si>
  <si>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</si>
  <si>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</si>
  <si>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</si>
  <si>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</si>
  <si>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</si>
  <si>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</si>
  <si>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</si>
  <si>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</si>
  <si>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</si>
  <si>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</si>
  <si>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</si>
  <si>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</si>
  <si>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</si>
  <si>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</si>
  <si>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</si>
  <si>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</si>
  <si>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</si>
  <si>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</si>
  <si>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</si>
  <si>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</si>
  <si>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</si>
  <si>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</si>
  <si>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</si>
  <si>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</si>
  <si>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</si>
  <si>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</si>
  <si>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</si>
  <si>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</si>
  <si>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</si>
  <si>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</si>
  <si>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</si>
  <si>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</si>
  <si>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</si>
  <si>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</si>
  <si>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</si>
  <si>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</si>
  <si>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</si>
  <si>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</si>
  <si>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</si>
  <si>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</si>
  <si>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</si>
  <si>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</si>
  <si>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</si>
  <si>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</si>
  <si>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</si>
  <si>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</si>
  <si>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</si>
  <si>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</si>
  <si>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</si>
  <si>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</si>
  <si>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</si>
  <si>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</si>
  <si>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</si>
  <si>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</si>
  <si>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</si>
  <si>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</si>
  <si>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</si>
  <si>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</si>
  <si>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</si>
  <si>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</si>
  <si>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</si>
  <si>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</si>
  <si>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</si>
  <si>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</si>
  <si>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</si>
  <si>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</si>
  <si>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</si>
  <si>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</si>
  <si>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</si>
  <si>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</si>
  <si>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</si>
  <si>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</si>
  <si>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</si>
  <si>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</si>
  <si>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</si>
  <si>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</si>
  <si>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</si>
  <si>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</si>
  <si>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</si>
  <si>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</si>
  <si>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</si>
  <si>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</si>
  <si>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</si>
  <si>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</si>
  <si>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</si>
  <si>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</si>
  <si>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</si>
  <si>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</si>
  <si>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</si>
  <si>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</si>
  <si>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</si>
  <si>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</si>
  <si>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</si>
  <si>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</si>
  <si>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</si>
  <si>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</si>
  <si>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</si>
  <si>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</si>
  <si>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</si>
  <si>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</si>
  <si>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</si>
  <si>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</si>
  <si>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</si>
  <si>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</si>
  <si>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</si>
  <si>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</si>
  <si>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</si>
  <si>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</si>
  <si>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</si>
  <si>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</si>
  <si>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</si>
  <si>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</si>
  <si>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</si>
  <si>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</si>
  <si>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</si>
  <si>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</si>
  <si>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</si>
  <si>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</si>
  <si>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</si>
  <si>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</si>
  <si>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</si>
  <si>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</si>
  <si>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</si>
  <si>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</si>
  <si>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</si>
  <si>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</si>
  <si>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</si>
  <si>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</si>
  <si>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</si>
  <si>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</si>
  <si>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</si>
  <si>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</si>
  <si>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</si>
  <si>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</si>
  <si>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</si>
  <si>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</si>
  <si>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</si>
  <si>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</si>
  <si>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</si>
  <si>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</si>
  <si>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</si>
  <si>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</si>
  <si>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</si>
  <si>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</si>
  <si>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</si>
  <si>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</si>
  <si>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</si>
  <si>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</si>
  <si>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</si>
  <si>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</si>
  <si>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</si>
  <si>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</si>
  <si>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</si>
  <si>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</si>
  <si>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</si>
  <si>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</si>
  <si>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</si>
  <si>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</si>
  <si>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</si>
  <si>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</si>
  <si>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</si>
  <si>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</si>
  <si>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</si>
  <si>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</si>
  <si>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</si>
  <si>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</si>
  <si>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</si>
  <si>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</si>
  <si>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</si>
  <si>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</si>
  <si>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</si>
  <si>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</si>
  <si>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</si>
  <si>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</si>
  <si>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</si>
  <si>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</si>
  <si>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</si>
  <si>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</si>
  <si>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</si>
  <si>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</si>
  <si>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</si>
  <si>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</si>
  <si>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</si>
  <si>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</si>
  <si>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</si>
  <si>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</si>
  <si>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</si>
  <si>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</si>
  <si>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</si>
  <si>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</si>
  <si>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</si>
  <si>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</si>
  <si>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</si>
  <si>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</si>
  <si>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</si>
  <si>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</si>
  <si>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</si>
  <si>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</si>
  <si>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</si>
  <si>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</si>
  <si>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</si>
  <si>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</si>
  <si>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</si>
  <si>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</si>
  <si>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</si>
  <si>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</si>
  <si>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</si>
  <si>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</si>
  <si>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</si>
  <si>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</si>
  <si>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</si>
  <si>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</si>
  <si>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</si>
  <si>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</si>
  <si>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</si>
  <si>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</si>
  <si>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</si>
  <si>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</si>
  <si>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</si>
  <si>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</si>
  <si>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</si>
  <si>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</si>
  <si>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</si>
  <si>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</si>
  <si>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</si>
  <si>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</si>
  <si>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</si>
  <si>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</si>
  <si>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</si>
  <si>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</si>
  <si>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</si>
  <si>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</si>
  <si>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</si>
  <si>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</si>
  <si>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</si>
  <si>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</si>
  <si>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</si>
  <si>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</si>
  <si>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</si>
  <si>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</si>
  <si>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</si>
  <si>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</si>
  <si>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</si>
  <si>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</si>
  <si>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</si>
  <si>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</si>
  <si>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</si>
  <si>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</si>
  <si>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</si>
  <si>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</si>
  <si>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</si>
  <si>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</si>
  <si>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</si>
  <si>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</si>
  <si>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</si>
  <si>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</si>
  <si>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</si>
  <si>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</si>
  <si>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</si>
  <si>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</si>
  <si>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</si>
  <si>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</si>
  <si>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</si>
  <si>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</si>
  <si>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</si>
  <si>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</si>
  <si>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</si>
  <si>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</si>
  <si>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</si>
  <si>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</si>
  <si>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</si>
  <si>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</si>
  <si>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</si>
  <si>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</si>
  <si>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</si>
  <si>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</si>
  <si>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</si>
  <si>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</si>
  <si>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</si>
  <si>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</si>
  <si>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</si>
  <si>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</si>
  <si>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</si>
  <si>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</si>
  <si>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</si>
  <si>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</si>
  <si>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</si>
  <si>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</si>
  <si>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</si>
  <si>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</si>
  <si>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</si>
  <si>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</si>
  <si>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</si>
  <si>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</si>
  <si>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</si>
  <si>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</si>
  <si>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</si>
  <si>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</si>
  <si>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</si>
  <si>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</si>
  <si>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</si>
  <si>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</si>
  <si>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</si>
  <si>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</si>
  <si>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</si>
  <si>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</si>
  <si>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</si>
  <si>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</si>
  <si>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</si>
  <si>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</si>
  <si>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</si>
  <si>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</si>
  <si>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</si>
  <si>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</si>
  <si>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</si>
  <si>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</si>
  <si>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</si>
  <si>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</si>
  <si>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</si>
  <si>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</si>
  <si>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</si>
  <si>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</si>
  <si>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</si>
  <si>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</si>
  <si>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</si>
  <si>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</si>
  <si>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</si>
  <si>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</si>
  <si>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</si>
  <si>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</si>
  <si>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</si>
  <si>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</si>
  <si>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</si>
  <si>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</si>
  <si>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</si>
  <si>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</si>
  <si>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</si>
  <si>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</si>
  <si>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</si>
  <si>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</si>
  <si>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</si>
  <si>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</si>
  <si>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</si>
  <si>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</si>
  <si>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</si>
  <si>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</si>
  <si>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</si>
  <si>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</si>
  <si>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</si>
  <si>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</si>
  <si>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</si>
  <si>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</si>
  <si>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</si>
  <si>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</si>
  <si>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</si>
  <si>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</si>
  <si>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</si>
  <si>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</si>
  <si>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</si>
  <si>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</si>
  <si>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</si>
  <si>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</si>
  <si>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</si>
  <si>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</si>
  <si>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</si>
  <si>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</si>
  <si>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</si>
  <si>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</si>
  <si>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</si>
  <si>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</si>
  <si>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</si>
  <si>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</si>
  <si>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</si>
  <si>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</si>
  <si>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</si>
  <si>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</si>
  <si>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</si>
  <si>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</si>
  <si>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</si>
  <si>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</si>
  <si>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</si>
  <si>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</si>
  <si>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</si>
  <si>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</si>
  <si>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</si>
  <si>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</si>
  <si>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</si>
  <si>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</si>
  <si>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</si>
  <si>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</si>
  <si>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</si>
  <si>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</si>
  <si>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</si>
  <si>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</si>
  <si>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</si>
  <si>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</si>
  <si>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</si>
  <si>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</si>
  <si>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</si>
  <si>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</si>
  <si>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</si>
  <si>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</si>
  <si>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</si>
  <si>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</si>
  <si>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</si>
  <si>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</si>
  <si>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</si>
  <si>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</si>
  <si>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</si>
  <si>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</si>
  <si>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</si>
  <si>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</si>
  <si>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</si>
  <si>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</si>
  <si>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</si>
  <si>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</si>
  <si>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</si>
  <si>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</si>
  <si>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</si>
  <si>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</si>
  <si>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</si>
  <si>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</si>
  <si>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</si>
  <si>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</si>
  <si>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</si>
  <si>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</si>
  <si>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</si>
  <si>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</si>
  <si>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</si>
  <si>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</si>
  <si>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</si>
  <si>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</si>
  <si>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</si>
  <si>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</si>
  <si>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</si>
  <si>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</si>
  <si>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</si>
  <si>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</si>
  <si>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</si>
  <si>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</si>
  <si>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</si>
  <si>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</si>
  <si>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</si>
  <si>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</si>
  <si>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</si>
  <si>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</si>
  <si>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</si>
  <si>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</si>
  <si>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</si>
  <si>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</si>
  <si>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</si>
  <si>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</si>
  <si>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</si>
  <si>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</si>
  <si>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</si>
  <si>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</si>
  <si>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</si>
  <si>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</si>
  <si>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</si>
  <si>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</si>
  <si>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</si>
  <si>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</si>
  <si>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</si>
  <si>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</si>
  <si>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</si>
  <si>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</si>
  <si>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</si>
  <si>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</si>
  <si>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</si>
  <si>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</si>
  <si>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</si>
  <si>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</si>
  <si>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</si>
  <si>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</si>
  <si>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</si>
  <si>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</si>
  <si>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</si>
  <si>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</si>
  <si>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</si>
  <si>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</si>
  <si>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</si>
  <si>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</si>
  <si>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</si>
  <si>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</si>
  <si>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</si>
  <si>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</si>
  <si>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</si>
  <si>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</si>
  <si>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</si>
  <si>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</si>
  <si>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</si>
  <si>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</si>
  <si>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</si>
  <si>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</si>
  <si>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</si>
  <si>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</si>
  <si>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</si>
  <si>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</si>
  <si>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</si>
  <si>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</si>
  <si>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</si>
  <si>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</si>
  <si>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</si>
  <si>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</si>
  <si>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</si>
  <si>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</si>
  <si>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</si>
  <si>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</si>
  <si>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</si>
  <si>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</si>
  <si>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</si>
  <si>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</si>
  <si>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</si>
  <si>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</si>
  <si>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</si>
  <si>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</si>
  <si>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</si>
  <si>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</si>
  <si>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</si>
  <si>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</si>
  <si>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</si>
  <si>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</si>
  <si>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</si>
  <si>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</si>
  <si>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</si>
  <si>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</si>
  <si>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</si>
  <si>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</si>
  <si>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</si>
  <si>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</si>
  <si>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</si>
  <si>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</si>
  <si>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</si>
  <si>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</si>
  <si>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</si>
  <si>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</si>
  <si>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</si>
  <si>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</si>
  <si>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</si>
  <si>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</si>
  <si>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</si>
  <si>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</si>
  <si>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</si>
  <si>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</si>
  <si>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</si>
  <si>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</si>
  <si>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</si>
  <si>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</si>
  <si>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</si>
  <si>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</si>
  <si>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</si>
  <si>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</si>
  <si>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</si>
  <si>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</si>
  <si>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</si>
  <si>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</si>
  <si>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</si>
  <si>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</si>
  <si>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</si>
  <si>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</si>
  <si>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</si>
  <si>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</si>
  <si>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</si>
  <si>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</si>
  <si>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</si>
  <si>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</si>
  <si>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</si>
  <si>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</si>
  <si>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</si>
  <si>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</si>
  <si>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</si>
  <si>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</si>
  <si>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</si>
  <si>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</si>
  <si>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</si>
  <si>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</si>
  <si>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</si>
  <si>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</si>
  <si>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</si>
  <si>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</si>
  <si>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</si>
  <si>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</si>
  <si>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</si>
  <si>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</si>
  <si>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</si>
  <si>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</si>
  <si>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</si>
  <si>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</si>
  <si>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</si>
  <si>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</si>
  <si>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</si>
  <si>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</si>
  <si>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</si>
  <si>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</si>
  <si>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</si>
  <si>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</si>
  <si>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</si>
  <si>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</si>
  <si>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</si>
  <si>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</si>
  <si>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</si>
  <si>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</si>
  <si>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</si>
  <si>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</si>
  <si>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</si>
  <si>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</si>
  <si>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</si>
  <si>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</si>
  <si>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</si>
  <si>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</si>
  <si>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</si>
  <si>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</si>
  <si>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</si>
  <si>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</si>
  <si>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</si>
  <si>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</si>
  <si>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</si>
  <si>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</si>
  <si>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</si>
  <si>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</si>
  <si>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</si>
  <si>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</si>
  <si>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</si>
  <si>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</si>
  <si>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</si>
  <si>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</si>
  <si>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</si>
  <si>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</si>
  <si>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</si>
  <si>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</si>
  <si>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</si>
  <si>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</si>
  <si>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</si>
  <si>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</si>
  <si>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</si>
  <si>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</si>
  <si>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</si>
  <si>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</si>
  <si>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</si>
  <si>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</si>
  <si>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</si>
  <si>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</si>
  <si>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</si>
  <si>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</si>
  <si>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</si>
  <si>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</si>
  <si>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</si>
  <si>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</si>
  <si>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</si>
  <si>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</si>
  <si>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</si>
  <si>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</si>
  <si>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</si>
  <si>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</si>
  <si>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</si>
  <si>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</si>
  <si>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</si>
  <si>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</si>
  <si>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</si>
  <si>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</si>
  <si>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</si>
  <si>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</si>
  <si>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</si>
  <si>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</si>
  <si>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</si>
  <si>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</si>
  <si>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</si>
  <si>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</si>
  <si>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</si>
  <si>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</si>
  <si>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</si>
  <si>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</si>
  <si>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</si>
  <si>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</si>
  <si>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</si>
  <si>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</si>
  <si>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</si>
  <si>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</si>
  <si>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</si>
  <si>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</si>
  <si>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</si>
  <si>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</si>
  <si>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</si>
  <si>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</si>
  <si>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</si>
  <si>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</si>
  <si>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</si>
  <si>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</si>
  <si>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</si>
  <si>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</si>
  <si>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</si>
  <si>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</si>
  <si>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</si>
  <si>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</si>
  <si>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</si>
  <si>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</si>
  <si>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</si>
  <si>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</si>
  <si>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</si>
  <si>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</si>
  <si>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</si>
  <si>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</si>
  <si>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</si>
  <si>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</si>
  <si>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</si>
  <si>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</si>
  <si>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</si>
  <si>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</si>
  <si>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</si>
  <si>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</si>
  <si>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</si>
  <si>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</si>
  <si>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</si>
  <si>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</si>
  <si>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</si>
  <si>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</si>
  <si>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</si>
  <si>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</si>
  <si>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</si>
  <si>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</si>
  <si>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</si>
  <si>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</si>
  <si>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</si>
  <si>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</si>
  <si>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</si>
  <si>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</si>
  <si>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</si>
  <si>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</si>
  <si>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</si>
  <si>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</si>
  <si>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</si>
  <si>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</si>
  <si>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</si>
  <si>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</si>
  <si>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</si>
  <si>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</si>
  <si>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</si>
  <si>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</si>
  <si>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</si>
  <si>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</si>
  <si>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</si>
  <si>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</si>
  <si>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</si>
  <si>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</si>
  <si>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</si>
  <si>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</si>
  <si>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</si>
  <si>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</si>
  <si>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</si>
  <si>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</si>
  <si>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</si>
  <si>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</si>
  <si>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</si>
  <si>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</si>
  <si>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</si>
  <si>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</si>
  <si>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</si>
  <si>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</si>
  <si>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</si>
  <si>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</si>
  <si>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</si>
  <si>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</si>
  <si>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</si>
  <si>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</si>
  <si>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</si>
  <si>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</si>
  <si>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</si>
  <si>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</si>
  <si>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</si>
  <si>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</si>
  <si>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</si>
  <si>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</si>
  <si>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</si>
  <si>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</si>
  <si>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</si>
  <si>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</si>
  <si>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</si>
  <si>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</si>
  <si>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</si>
  <si>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</si>
  <si>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</si>
  <si>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</si>
  <si>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</si>
  <si>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</si>
  <si>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</si>
  <si>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</si>
  <si>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</si>
  <si>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</si>
  <si>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</si>
  <si>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</si>
  <si>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</si>
  <si>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</si>
  <si>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</si>
  <si>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</si>
  <si>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</si>
  <si>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</si>
  <si>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</si>
  <si>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</si>
  <si>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</si>
  <si>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</si>
  <si>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</si>
  <si>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</si>
  <si>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</si>
  <si>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</si>
  <si>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</si>
  <si>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</si>
  <si>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</si>
  <si>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</si>
  <si>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</si>
  <si>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</si>
  <si>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</si>
  <si>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</si>
  <si>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</si>
  <si>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</si>
  <si>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</si>
  <si>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</si>
  <si>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</si>
  <si>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</si>
  <si>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</si>
  <si>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</si>
  <si>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</si>
  <si>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</si>
  <si>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</si>
  <si>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</si>
  <si>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</si>
  <si>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</si>
  <si>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</si>
  <si>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</si>
  <si>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</si>
  <si>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</si>
  <si>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</si>
  <si>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</si>
  <si>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</si>
  <si>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</si>
  <si>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</si>
  <si>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</si>
  <si>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</si>
  <si>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</si>
  <si>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</si>
  <si>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</si>
  <si>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</si>
  <si>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</si>
  <si>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</si>
  <si>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</si>
  <si>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</si>
  <si>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</si>
  <si>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</si>
  <si>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</si>
  <si>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</si>
  <si>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</si>
  <si>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</si>
  <si>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</si>
  <si>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</si>
  <si>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</si>
  <si>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</si>
  <si>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</si>
  <si>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</si>
  <si>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</si>
  <si>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</si>
  <si>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</si>
  <si>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</si>
  <si>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</si>
  <si>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</si>
  <si>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</si>
  <si>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</si>
  <si>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</si>
  <si>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</si>
  <si>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</si>
  <si>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</si>
  <si>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</si>
  <si>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</si>
  <si>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</si>
  <si>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</si>
  <si>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</si>
  <si>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</si>
  <si>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</si>
  <si>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</si>
  <si>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</si>
  <si>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</si>
  <si>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</si>
  <si>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</si>
  <si>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</si>
  <si>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</si>
  <si>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</si>
  <si>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</si>
  <si>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</si>
  <si>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</si>
  <si>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</si>
  <si>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</si>
  <si>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</si>
  <si>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</si>
  <si>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</si>
  <si>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</si>
  <si>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</si>
  <si>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</si>
  <si>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</si>
  <si>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</si>
  <si>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</si>
  <si>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</si>
  <si>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</si>
  <si>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</si>
  <si>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</si>
  <si>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</si>
  <si>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</si>
  <si>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</si>
  <si>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</si>
  <si>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</si>
  <si>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</si>
  <si>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</si>
  <si>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</si>
  <si>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</si>
  <si>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</si>
  <si>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</si>
  <si>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</si>
  <si>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</si>
  <si>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</si>
  <si>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</si>
  <si>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</si>
  <si>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</si>
  <si>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</si>
  <si>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</si>
  <si>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</si>
  <si>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</si>
  <si>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</si>
  <si>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</si>
  <si>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</si>
  <si>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</si>
  <si>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</si>
  <si>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</si>
  <si>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</si>
  <si>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</si>
  <si>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</si>
  <si>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</si>
  <si>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</si>
  <si>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</si>
  <si>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</si>
  <si>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</si>
  <si>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</si>
  <si>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</si>
  <si>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</si>
  <si>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</si>
  <si>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</si>
  <si>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</si>
  <si>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</si>
  <si>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</si>
  <si>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</si>
  <si>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</si>
  <si>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</si>
  <si>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</si>
  <si>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</si>
  <si>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</si>
  <si>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</si>
  <si>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</si>
  <si>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</si>
  <si>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</si>
  <si>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</si>
  <si>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</si>
  <si>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</si>
  <si>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</si>
  <si>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</si>
  <si>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</si>
  <si>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</si>
  <si>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</si>
  <si>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</si>
  <si>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</si>
  <si>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</si>
  <si>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</si>
  <si>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</si>
  <si>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</si>
  <si>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</si>
  <si>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</si>
  <si>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</si>
  <si>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</si>
  <si>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</si>
  <si>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</si>
  <si>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</si>
  <si>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</si>
  <si>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</si>
  <si>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</si>
  <si>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</si>
  <si>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</si>
  <si>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</si>
  <si>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</si>
  <si>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</si>
  <si>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</si>
  <si>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</si>
  <si>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</si>
  <si>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</si>
  <si>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</si>
  <si>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</si>
  <si>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</si>
  <si>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</si>
  <si>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</si>
  <si>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</si>
  <si>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</si>
  <si>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</si>
  <si>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</si>
  <si>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</si>
  <si>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</si>
  <si>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</si>
  <si>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</si>
  <si>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</si>
  <si>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</si>
  <si>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</si>
  <si>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</si>
  <si>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</si>
  <si>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</si>
  <si>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</si>
  <si>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</si>
  <si>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</si>
  <si>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</si>
  <si>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</si>
  <si>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</si>
  <si>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</si>
  <si>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</si>
  <si>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</si>
  <si>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</si>
  <si>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</si>
  <si>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</si>
  <si>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</si>
  <si>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</si>
  <si>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</si>
  <si>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</si>
  <si>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</si>
  <si>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</si>
  <si>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</si>
  <si>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</si>
  <si>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</si>
  <si>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</si>
  <si>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</si>
  <si>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</si>
  <si>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</si>
  <si>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</si>
  <si>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</si>
  <si>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</si>
  <si>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</si>
  <si>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</si>
  <si>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</si>
  <si>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</si>
  <si>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</si>
  <si>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</si>
  <si>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</si>
  <si>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</si>
  <si>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</si>
  <si>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</si>
  <si>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</si>
  <si>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</si>
  <si>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</si>
  <si>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</si>
  <si>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</si>
  <si>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</si>
  <si>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</si>
  <si>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</si>
  <si>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</si>
  <si>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</si>
  <si>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</si>
  <si>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</si>
  <si>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</si>
  <si>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</si>
  <si>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</si>
  <si>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</si>
  <si>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</si>
  <si>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</si>
  <si>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</si>
  <si>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</si>
  <si>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</si>
  <si>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</si>
  <si>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</si>
  <si>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</si>
  <si>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</si>
  <si>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</si>
  <si>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</si>
  <si>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</si>
  <si>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</si>
  <si>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</si>
  <si>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</si>
  <si>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</si>
  <si>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</si>
  <si>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</si>
  <si>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</si>
  <si>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</si>
  <si>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</si>
  <si>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</si>
  <si>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</si>
  <si>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</si>
  <si>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</si>
  <si>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</si>
  <si>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</si>
  <si>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</si>
  <si>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</si>
  <si>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</si>
  <si>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</si>
  <si>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</si>
  <si>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</si>
  <si>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</si>
  <si>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</si>
  <si>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</si>
  <si>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</si>
  <si>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</si>
  <si>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</si>
  <si>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</si>
  <si>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</si>
  <si>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</si>
  <si>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</si>
  <si>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</si>
  <si>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</si>
  <si>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</si>
  <si>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</si>
  <si>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</si>
  <si>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</si>
  <si>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</si>
  <si>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</si>
  <si>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</si>
  <si>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</si>
  <si>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</si>
  <si>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</si>
  <si>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</si>
  <si>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</si>
  <si>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</si>
  <si>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</si>
  <si>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</si>
  <si>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</si>
  <si>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</si>
  <si>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</si>
  <si>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</si>
  <si>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</si>
  <si>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</si>
  <si>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</si>
  <si>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</si>
  <si>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</si>
  <si>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</si>
  <si>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</si>
  <si>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</si>
  <si>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</si>
  <si>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</si>
  <si>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</si>
  <si>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</si>
  <si>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</si>
  <si>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</si>
  <si>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</si>
  <si>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</si>
  <si>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</si>
  <si>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</si>
  <si>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</si>
  <si>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</si>
  <si>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</si>
  <si>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</si>
  <si>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</si>
  <si>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</si>
  <si>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</si>
  <si>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</si>
  <si>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</si>
  <si>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</si>
  <si>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</si>
  <si>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</si>
  <si>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</si>
  <si>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</si>
  <si>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</si>
  <si>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</si>
  <si>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</si>
  <si>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</si>
  <si>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</si>
  <si>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</si>
  <si>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</si>
  <si>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</si>
  <si>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</si>
  <si>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</si>
  <si>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</si>
  <si>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</si>
  <si>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</si>
  <si>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</si>
  <si>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</si>
  <si>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</si>
  <si>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</si>
  <si>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</si>
  <si>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</si>
  <si>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</si>
  <si>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</si>
  <si>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</si>
  <si>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</si>
  <si>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</si>
  <si>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</si>
  <si>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</si>
  <si>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</si>
  <si>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</si>
  <si>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</si>
  <si>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</si>
  <si>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</si>
  <si>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</si>
  <si>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</si>
  <si>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</si>
  <si>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</si>
  <si>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</si>
  <si>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</si>
  <si>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</si>
  <si>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</si>
  <si>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</si>
  <si>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</si>
  <si>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</si>
  <si>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</si>
  <si>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</si>
  <si>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</si>
  <si>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</si>
  <si>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</si>
  <si>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</si>
  <si>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</si>
  <si>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</si>
  <si>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</si>
  <si>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</si>
  <si>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</si>
  <si>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</si>
  <si>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</si>
  <si>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</si>
  <si>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</si>
  <si>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</si>
  <si>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</si>
  <si>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</si>
  <si>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</si>
  <si>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</si>
  <si>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</si>
  <si>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</si>
  <si>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</si>
  <si>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</si>
  <si>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</si>
  <si>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</si>
  <si>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</si>
  <si>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</si>
  <si>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</si>
  <si>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</si>
  <si>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</si>
  <si>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</si>
  <si>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</si>
  <si>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</si>
  <si>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</si>
  <si>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</si>
  <si>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</si>
  <si>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</si>
  <si>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</si>
  <si>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</si>
  <si>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</si>
  <si>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</si>
  <si>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</si>
  <si>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</si>
  <si>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</si>
  <si>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</si>
  <si>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</si>
  <si>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</si>
  <si>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</si>
  <si>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</si>
  <si>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</si>
  <si>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</si>
  <si>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</si>
  <si>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</si>
  <si>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</si>
  <si>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</si>
  <si>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</si>
  <si>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</si>
  <si>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</si>
  <si>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</si>
  <si>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</si>
  <si>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</si>
  <si>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</si>
  <si>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</si>
  <si>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</si>
  <si>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</si>
  <si>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</si>
  <si>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</si>
  <si>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</si>
  <si>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</si>
  <si>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</si>
  <si>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</si>
  <si>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</si>
  <si>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</si>
  <si>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</si>
  <si>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</si>
  <si>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</si>
  <si>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</si>
  <si>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</si>
  <si>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</si>
  <si>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</si>
  <si>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</si>
  <si>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</si>
  <si>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</si>
  <si>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</si>
  <si>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</si>
  <si>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</si>
  <si>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</si>
  <si>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</si>
  <si>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</si>
  <si>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</si>
  <si>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</si>
  <si>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</si>
  <si>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</si>
  <si>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</si>
  <si>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</si>
  <si>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</si>
  <si>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</si>
  <si>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</si>
  <si>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</si>
  <si>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</si>
  <si>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</si>
  <si>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</si>
  <si>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</si>
  <si>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</si>
  <si>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</si>
  <si>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</si>
  <si>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</si>
  <si>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</si>
  <si>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</si>
  <si>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</si>
  <si>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</si>
  <si>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</si>
  <si>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</si>
  <si>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</si>
  <si>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</si>
  <si>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</si>
  <si>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</si>
  <si>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</si>
  <si>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</si>
  <si>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</si>
  <si>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</si>
  <si>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</si>
  <si>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</si>
  <si>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</si>
  <si>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</si>
  <si>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</si>
  <si>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</si>
  <si>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</si>
  <si>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</si>
  <si>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</si>
  <si>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</si>
  <si>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</si>
  <si>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</si>
  <si>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</si>
  <si>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</si>
  <si>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</si>
  <si>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</si>
  <si>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</si>
  <si>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</si>
  <si>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</si>
  <si>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</si>
  <si>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</si>
  <si>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</si>
  <si>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</si>
  <si>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</si>
  <si>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</si>
  <si>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</si>
  <si>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</si>
  <si>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</si>
  <si>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</si>
  <si>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</si>
  <si>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</si>
  <si>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</si>
  <si>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</si>
  <si>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</si>
  <si>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</si>
  <si>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</si>
  <si>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</si>
  <si>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</si>
  <si>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</si>
  <si>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</si>
  <si>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</si>
  <si>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</si>
  <si>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</si>
  <si>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</si>
  <si>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</si>
  <si>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</si>
  <si>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</si>
  <si>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</si>
  <si>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</si>
  <si>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</si>
  <si>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</si>
  <si>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</si>
  <si>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</si>
  <si>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</si>
  <si>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</si>
  <si>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</si>
  <si>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</si>
  <si>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</si>
  <si>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</si>
  <si>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</si>
  <si>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</si>
  <si>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</si>
  <si>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</si>
  <si>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</si>
  <si>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</si>
  <si>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</si>
  <si>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</si>
  <si>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</si>
  <si>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</si>
  <si>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</si>
  <si>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</si>
  <si>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</si>
  <si>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</si>
  <si>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</si>
  <si>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</si>
  <si>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</si>
  <si>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</si>
  <si>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</si>
  <si>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</si>
  <si>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</si>
  <si>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</si>
  <si>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</si>
  <si>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</si>
  <si>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</si>
  <si>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</si>
  <si>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</si>
  <si>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</si>
  <si>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</si>
  <si>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</si>
  <si>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</si>
  <si>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</si>
  <si>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</si>
  <si>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</si>
  <si>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</si>
  <si>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</si>
  <si>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</si>
  <si>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</si>
  <si>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</si>
  <si>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</si>
  <si>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</si>
  <si>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</si>
  <si>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</si>
  <si>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</si>
  <si>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</si>
  <si>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</si>
  <si>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</si>
  <si>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</si>
  <si>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</si>
  <si>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</si>
  <si>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</si>
  <si>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</si>
  <si>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</si>
  <si>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</si>
  <si>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</si>
  <si>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</si>
  <si>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</si>
  <si>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</si>
  <si>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</si>
  <si>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</si>
  <si>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</si>
  <si>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</si>
  <si>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</si>
  <si>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</si>
  <si>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</si>
  <si>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</si>
  <si>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</si>
  <si>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</si>
  <si>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</si>
  <si>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</si>
  <si>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</si>
  <si>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</si>
  <si>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</si>
  <si>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</si>
  <si>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</si>
  <si>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</si>
  <si>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</si>
  <si>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</si>
  <si>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</si>
  <si>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</si>
  <si>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</si>
  <si>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</si>
  <si>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</si>
  <si>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</si>
  <si>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</si>
  <si>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</si>
  <si>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</si>
  <si>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</si>
  <si>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</si>
  <si>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</si>
  <si>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</si>
  <si>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</si>
  <si>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</si>
  <si>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</si>
  <si>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</si>
  <si>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</si>
  <si>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</si>
  <si>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</si>
  <si>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</si>
  <si>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</si>
  <si>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</si>
  <si>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</si>
  <si>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</si>
  <si>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</si>
  <si>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</si>
  <si>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</si>
  <si>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</si>
  <si>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</si>
  <si>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</si>
  <si>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</si>
  <si>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</si>
  <si>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</si>
  <si>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</si>
  <si>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</si>
  <si>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</si>
  <si>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</si>
  <si>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</si>
  <si>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</si>
  <si>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</si>
  <si>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</si>
  <si>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</si>
  <si>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</si>
  <si>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</si>
  <si>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</si>
  <si>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</si>
  <si>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</si>
  <si>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</si>
  <si>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</si>
  <si>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</si>
  <si>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</si>
  <si>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</si>
  <si>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</si>
  <si>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</si>
  <si>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</si>
  <si>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</si>
  <si>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</si>
  <si>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</si>
  <si>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</si>
  <si>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</si>
  <si>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</si>
  <si>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</si>
  <si>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</si>
  <si>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</si>
  <si>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</si>
  <si>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</si>
  <si>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</si>
  <si>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</si>
  <si>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</si>
  <si>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</si>
  <si>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</si>
  <si>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</si>
  <si>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</si>
  <si>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</si>
  <si>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</si>
  <si>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</si>
  <si>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</si>
  <si>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</si>
  <si>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</si>
  <si>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</si>
  <si>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</si>
  <si>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</si>
  <si>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</si>
  <si>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</si>
  <si>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</si>
  <si>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</si>
  <si>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</si>
  <si>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</si>
  <si>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</si>
  <si>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</si>
  <si>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</si>
  <si>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</si>
  <si>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</si>
  <si>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</si>
  <si>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</si>
  <si>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</si>
  <si>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</si>
  <si>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</si>
  <si>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</si>
  <si>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</si>
  <si>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</si>
  <si>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</si>
  <si>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</si>
  <si>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</si>
  <si>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</si>
  <si>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</si>
  <si>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</si>
  <si>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</si>
  <si>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</si>
  <si>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</si>
  <si>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</si>
  <si>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</si>
  <si>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</si>
  <si>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</si>
  <si>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</si>
  <si>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</si>
  <si>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</si>
  <si>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</si>
  <si>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</si>
  <si>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</si>
  <si>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</si>
  <si>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</si>
  <si>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</si>
  <si>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</si>
  <si>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</si>
  <si>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</si>
  <si>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</si>
  <si>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</si>
  <si>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</si>
  <si>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</si>
  <si>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</si>
  <si>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</si>
  <si>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</si>
  <si>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</si>
  <si>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</si>
  <si>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</si>
  <si>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</si>
  <si>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</si>
  <si>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</si>
  <si>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</si>
  <si>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</si>
  <si>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</si>
  <si>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</si>
  <si>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</si>
  <si>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</si>
  <si>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</si>
  <si>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</si>
  <si>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</si>
  <si>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</si>
  <si>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</si>
  <si>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</si>
  <si>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</si>
  <si>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</si>
  <si>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</si>
  <si>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</si>
  <si>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</si>
  <si>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</si>
  <si>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</si>
  <si>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</si>
  <si>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</si>
  <si>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</si>
  <si>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</si>
  <si>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</si>
  <si>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</si>
  <si>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</si>
  <si>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</si>
  <si>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</si>
  <si>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</si>
  <si>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</si>
  <si>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</si>
  <si>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</si>
  <si>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</si>
  <si>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</si>
  <si>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</si>
  <si>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</si>
  <si>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</si>
  <si>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</si>
  <si>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</si>
  <si>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</si>
  <si>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</si>
  <si>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</si>
  <si>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</si>
  <si>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</si>
  <si>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</si>
  <si>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</si>
  <si>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</si>
  <si>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</si>
  <si>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</si>
  <si>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</si>
  <si>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</si>
  <si>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</si>
  <si>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</si>
  <si>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</si>
  <si>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</si>
  <si>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</si>
  <si>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</si>
  <si>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</si>
  <si>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</si>
  <si>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</si>
  <si>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</si>
  <si>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</si>
  <si>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</si>
  <si>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</si>
  <si>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</si>
  <si>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</si>
  <si>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</si>
  <si>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</si>
  <si>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</si>
  <si>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</si>
  <si>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</si>
  <si>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</si>
  <si>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</si>
  <si>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</si>
  <si>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</si>
  <si>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</si>
  <si>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</si>
  <si>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</si>
  <si>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</si>
  <si>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</si>
  <si>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</si>
  <si>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</si>
  <si>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</si>
  <si>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</si>
  <si>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</si>
  <si>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</si>
  <si>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</si>
  <si>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</si>
  <si>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</si>
  <si>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</si>
  <si>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</si>
  <si>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</si>
  <si>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</si>
  <si>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</si>
  <si>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</si>
  <si>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</si>
  <si>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</si>
  <si>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</si>
  <si>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</si>
  <si>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</si>
  <si>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</si>
  <si>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</si>
  <si>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</si>
  <si>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</si>
  <si>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</si>
  <si>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</si>
  <si>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</si>
  <si>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</si>
  <si>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</si>
  <si>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</si>
  <si>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</si>
  <si>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</si>
  <si>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</si>
  <si>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</si>
  <si>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</si>
  <si>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</si>
  <si>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</si>
  <si>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</si>
  <si>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</si>
  <si>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</si>
  <si>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</si>
  <si>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</si>
  <si>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</si>
  <si>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</si>
  <si>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</si>
  <si>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</si>
  <si>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</si>
  <si>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</si>
  <si>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</si>
  <si>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</si>
  <si>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</si>
  <si>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</si>
  <si>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</si>
  <si>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</si>
  <si>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</si>
  <si>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</si>
  <si>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</si>
  <si>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</si>
  <si>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</si>
  <si>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</si>
  <si>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</si>
  <si>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</si>
  <si>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</si>
  <si>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</si>
  <si>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</si>
  <si>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</si>
  <si>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</si>
  <si>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</si>
  <si>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</si>
  <si>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</si>
  <si>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</si>
  <si>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</si>
  <si>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</si>
  <si>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</si>
  <si>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</si>
  <si>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</si>
  <si>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</si>
  <si>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</si>
  <si>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</si>
  <si>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</si>
  <si>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</si>
  <si>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</si>
  <si>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</si>
  <si>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</si>
  <si>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</si>
  <si>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</si>
  <si>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</si>
  <si>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</si>
  <si>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</si>
  <si>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</si>
  <si>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</si>
  <si>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</si>
  <si>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</si>
  <si>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</si>
  <si>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</si>
  <si>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</si>
  <si>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</si>
  <si>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</si>
  <si>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</si>
  <si>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</si>
  <si>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</si>
  <si>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</si>
  <si>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</si>
  <si>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</si>
  <si>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</si>
  <si>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</si>
  <si>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</si>
  <si>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</si>
  <si>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</si>
  <si>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</si>
  <si>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</si>
  <si>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</si>
  <si>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</si>
  <si>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</si>
  <si>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</si>
  <si>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</si>
  <si>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</si>
  <si>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</si>
  <si>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</si>
  <si>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</si>
  <si>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</si>
  <si>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</si>
  <si>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</si>
  <si>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</si>
  <si>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</si>
  <si>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</si>
  <si>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</si>
  <si>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</si>
  <si>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</si>
  <si>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</si>
  <si>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</si>
  <si>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</si>
  <si>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</si>
  <si>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</si>
  <si>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</si>
  <si>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</si>
  <si>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</si>
  <si>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</si>
  <si>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</si>
  <si>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</si>
  <si>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</si>
  <si>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</si>
  <si>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</si>
  <si>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</si>
  <si>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</si>
  <si>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</si>
  <si>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</si>
  <si>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</si>
  <si>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</si>
  <si>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</si>
  <si>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</si>
  <si>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</si>
  <si>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</si>
  <si>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</si>
  <si>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</si>
  <si>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</si>
  <si>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</si>
  <si>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</si>
  <si>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</si>
  <si>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</si>
  <si>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</si>
  <si>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</si>
  <si>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</si>
  <si>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</si>
  <si>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</si>
  <si>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</si>
  <si>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</si>
  <si>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</si>
  <si>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</si>
  <si>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</si>
  <si>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</si>
  <si>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</si>
  <si>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</si>
  <si>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</si>
  <si>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</si>
  <si>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</si>
  <si>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</si>
  <si>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</si>
  <si>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</si>
  <si>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</si>
  <si>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</si>
  <si>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</si>
  <si>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</si>
  <si>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</si>
  <si>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</si>
  <si>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</si>
  <si>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</si>
  <si>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</si>
  <si>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</si>
  <si>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</si>
  <si>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</si>
  <si>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</si>
  <si>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</si>
  <si>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</si>
  <si>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</si>
  <si>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</si>
  <si>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</si>
  <si>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</si>
  <si>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</si>
  <si>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</si>
  <si>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</si>
  <si>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</si>
  <si>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</si>
  <si>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</si>
  <si>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</si>
  <si>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</si>
  <si>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</si>
  <si>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</si>
  <si>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</si>
  <si>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</si>
  <si>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</si>
  <si>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</si>
  <si>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</si>
  <si>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</si>
  <si>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</si>
  <si>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</si>
  <si>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</si>
  <si>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</si>
  <si>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</si>
  <si>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</si>
  <si>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</si>
  <si>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</si>
  <si>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</si>
  <si>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</si>
  <si>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</si>
  <si>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</si>
  <si>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</si>
  <si>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</si>
  <si>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</si>
  <si>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</si>
  <si>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</si>
  <si>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</si>
  <si>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</si>
  <si>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</si>
  <si>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</si>
  <si>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</si>
  <si>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</si>
  <si>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</si>
  <si>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</si>
  <si>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</si>
  <si>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</si>
  <si>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</si>
  <si>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</si>
  <si>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</si>
  <si>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</si>
  <si>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</si>
  <si>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</si>
  <si>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</si>
  <si>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</si>
  <si>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</si>
  <si>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</si>
  <si>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</si>
  <si>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</si>
  <si>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</si>
  <si>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</si>
  <si>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</si>
  <si>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</si>
  <si>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</si>
  <si>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</si>
  <si>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</si>
  <si>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</si>
  <si>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</si>
  <si>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</si>
  <si>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</si>
  <si>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</si>
  <si>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</si>
  <si>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</si>
  <si>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</si>
  <si>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</si>
  <si>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</si>
  <si>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</si>
  <si>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</si>
  <si>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</si>
  <si>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</si>
  <si>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</si>
  <si>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</si>
  <si>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</si>
  <si>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</si>
  <si>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</si>
  <si>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</si>
  <si>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</si>
  <si>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</si>
  <si>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</si>
  <si>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</si>
  <si>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</si>
  <si>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</si>
  <si>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</si>
  <si>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</si>
  <si>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</si>
  <si>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</si>
  <si>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</si>
  <si>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</si>
  <si>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</si>
  <si>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</si>
  <si>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</si>
  <si>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</si>
  <si>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</si>
  <si>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</si>
  <si>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</si>
  <si>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</si>
  <si>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</si>
  <si>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</si>
  <si>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</si>
  <si>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</si>
  <si>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</si>
  <si>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</si>
  <si>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</si>
  <si>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</si>
  <si>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</si>
  <si>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</si>
  <si>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</si>
  <si>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</si>
  <si>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</si>
  <si>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</si>
  <si>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</si>
  <si>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</si>
  <si>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</si>
  <si>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</si>
  <si>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</si>
  <si>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</si>
  <si>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</si>
  <si>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</si>
  <si>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</si>
  <si>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</si>
  <si>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</si>
  <si>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</si>
  <si>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</si>
  <si>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</si>
  <si>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</si>
  <si>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</si>
  <si>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</si>
  <si>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</si>
  <si>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</si>
  <si>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</si>
  <si>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</si>
  <si>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</si>
  <si>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</si>
  <si>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</si>
  <si>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</si>
  <si>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</si>
  <si>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</si>
  <si>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</si>
  <si>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</si>
  <si>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</si>
  <si>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</si>
  <si>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</si>
  <si>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</si>
  <si>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</si>
  <si>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</si>
  <si>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</si>
  <si>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</si>
  <si>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</si>
  <si>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</si>
  <si>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</si>
  <si>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</si>
  <si>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</si>
  <si>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</si>
  <si>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</si>
  <si>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</si>
  <si>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</si>
  <si>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</si>
  <si>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</si>
  <si>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</si>
  <si>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</si>
  <si>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</si>
  <si>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</si>
  <si>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</si>
  <si>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</si>
  <si>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</si>
  <si>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</si>
  <si>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</si>
  <si>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</si>
  <si>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</si>
  <si>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</si>
  <si>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</si>
  <si>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</si>
  <si>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</si>
  <si>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</si>
  <si>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</si>
  <si>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</si>
  <si>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</si>
  <si>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</si>
  <si>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</si>
  <si>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</si>
  <si>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</si>
  <si>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</si>
  <si>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</si>
  <si>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</si>
  <si>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</si>
  <si>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</si>
  <si>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</si>
  <si>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</si>
  <si>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</si>
  <si>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</si>
  <si>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</si>
  <si>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</si>
  <si>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</si>
  <si>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</si>
  <si>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</si>
  <si>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</si>
  <si>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</si>
  <si>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</si>
  <si>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</si>
  <si>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</si>
  <si>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</si>
  <si>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</si>
  <si>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</si>
  <si>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</si>
  <si>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</si>
  <si>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</si>
  <si>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</si>
  <si>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</si>
  <si>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</si>
  <si>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</si>
  <si>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</si>
  <si>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</si>
  <si>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</si>
  <si>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</si>
  <si>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</si>
  <si>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</si>
  <si>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</si>
  <si>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</si>
  <si>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</si>
  <si>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</si>
  <si>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</si>
  <si>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</si>
  <si>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</si>
  <si>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</si>
  <si>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</si>
  <si>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</si>
  <si>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</si>
  <si>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</si>
  <si>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</si>
  <si>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</si>
  <si>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</si>
  <si>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</si>
  <si>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</si>
  <si>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</si>
  <si>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</si>
  <si>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</si>
  <si>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</si>
  <si>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</si>
  <si>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</si>
  <si>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</si>
  <si>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</si>
  <si>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</si>
  <si>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</si>
  <si>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</si>
  <si>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</si>
  <si>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</si>
  <si>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</si>
  <si>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</si>
  <si>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</si>
  <si>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</si>
  <si>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</si>
  <si>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</si>
  <si>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</si>
  <si>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</si>
  <si>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</si>
  <si>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</si>
  <si>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</si>
  <si>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</si>
  <si>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</si>
  <si>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</si>
  <si>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</si>
  <si>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</si>
  <si>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</si>
  <si>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</si>
  <si>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</si>
  <si>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</si>
  <si>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</si>
  <si>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</si>
  <si>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</si>
  <si>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</si>
  <si>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</si>
  <si>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</si>
  <si>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</si>
  <si>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</si>
  <si>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</si>
  <si>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</si>
  <si>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</si>
  <si>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</si>
  <si>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</si>
  <si>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</si>
  <si>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</si>
  <si>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</si>
  <si>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</si>
  <si>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</si>
  <si>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</si>
  <si>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</si>
  <si>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</si>
  <si>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</si>
  <si>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</si>
  <si>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</si>
  <si>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</si>
  <si>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</si>
  <si>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</si>
  <si>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</si>
  <si>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</si>
  <si>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</si>
  <si>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</si>
  <si>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</si>
  <si>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</si>
  <si>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</si>
  <si>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</si>
  <si>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</si>
  <si>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</si>
  <si>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</si>
  <si>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</si>
  <si>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</si>
  <si>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</si>
  <si>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</si>
  <si>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</si>
  <si>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</si>
  <si>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</si>
  <si>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</si>
  <si>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</si>
  <si>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</si>
  <si>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</si>
  <si>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</si>
  <si>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</si>
  <si>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</si>
  <si>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</si>
  <si>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</si>
  <si>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</si>
  <si>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</si>
  <si>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</si>
  <si>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</si>
  <si>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</si>
  <si>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</si>
  <si>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</si>
  <si>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</si>
  <si>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</si>
  <si>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</si>
  <si>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</si>
  <si>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</si>
  <si>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</si>
  <si>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</si>
  <si>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</si>
  <si>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</si>
  <si>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</si>
  <si>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</si>
  <si>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</si>
  <si>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</si>
  <si>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</si>
  <si>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</si>
  <si>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</si>
  <si>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</si>
  <si>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</si>
  <si>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</si>
  <si>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</si>
  <si>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</si>
  <si>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</si>
  <si>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</si>
  <si>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</si>
  <si>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</si>
  <si>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</si>
  <si>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</si>
  <si>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</si>
  <si>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</si>
  <si>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</si>
  <si>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</si>
  <si>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</si>
  <si>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</si>
  <si>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</si>
  <si>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</si>
  <si>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</si>
  <si>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</si>
  <si>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</si>
  <si>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</si>
  <si>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</si>
  <si>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</si>
  <si>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</si>
  <si>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</si>
  <si>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</si>
  <si>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</si>
  <si>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</si>
  <si>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</si>
  <si>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</si>
  <si>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</si>
  <si>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</si>
  <si>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</si>
  <si>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</si>
  <si>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</si>
  <si>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</si>
  <si>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</si>
  <si>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</si>
  <si>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</si>
  <si>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</si>
  <si>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</si>
  <si>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</si>
  <si>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</si>
  <si>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</si>
  <si>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</si>
  <si>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</si>
  <si>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</si>
  <si>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</si>
  <si>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</si>
  <si>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</si>
  <si>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</si>
  <si>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</si>
  <si>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</si>
  <si>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</si>
  <si>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</si>
  <si>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</si>
  <si>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</si>
  <si>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</si>
  <si>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</si>
  <si>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</si>
  <si>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</si>
  <si>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</si>
  <si>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</si>
  <si>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</si>
  <si>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</si>
  <si>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</si>
  <si>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</si>
  <si>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</si>
  <si>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</si>
  <si>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</si>
  <si>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</si>
  <si>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</si>
  <si>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</si>
  <si>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</si>
  <si>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</si>
  <si>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</si>
  <si>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</si>
  <si>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</si>
  <si>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</si>
  <si>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</si>
  <si>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</si>
  <si>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</si>
  <si>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</si>
  <si>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</si>
  <si>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</si>
  <si>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</si>
  <si>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</si>
  <si>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</si>
  <si>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</si>
  <si>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</si>
  <si>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</si>
  <si>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</si>
  <si>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</si>
  <si>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</si>
  <si>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</si>
  <si>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</si>
  <si>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</si>
  <si>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</si>
  <si>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</si>
  <si>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</si>
  <si>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</si>
  <si>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</si>
  <si>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</si>
  <si>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</si>
  <si>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</si>
  <si>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</si>
  <si>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</si>
  <si>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</si>
  <si>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</si>
  <si>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</si>
  <si>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</si>
  <si>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</si>
  <si>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</si>
  <si>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</si>
  <si>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</si>
  <si>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</si>
  <si>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</si>
  <si>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</si>
  <si>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</si>
  <si>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</si>
  <si>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</si>
  <si>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</si>
  <si>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</si>
  <si>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</si>
  <si>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</si>
  <si>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</si>
  <si>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</si>
  <si>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</si>
  <si>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</si>
  <si>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</si>
  <si>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</si>
  <si>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</si>
  <si>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</si>
  <si>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</si>
  <si>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</si>
  <si>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</si>
  <si>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</si>
  <si>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</si>
  <si>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</si>
  <si>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</si>
  <si>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</si>
  <si>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</si>
  <si>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</si>
  <si>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</si>
  <si>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</si>
  <si>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</si>
  <si>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</si>
  <si>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</si>
  <si>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</si>
  <si>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</si>
  <si>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</si>
  <si>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</si>
  <si>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</si>
  <si>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</si>
  <si>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</si>
  <si>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</si>
  <si>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</si>
  <si>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</si>
  <si>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</si>
  <si>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</si>
  <si>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</si>
  <si>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</si>
  <si>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</si>
  <si>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</si>
  <si>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</si>
  <si>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</si>
  <si>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</si>
  <si>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</si>
  <si>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</si>
  <si>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</si>
  <si>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</si>
  <si>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</si>
  <si>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</si>
  <si>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</si>
  <si>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</si>
  <si>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</si>
  <si>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</si>
  <si>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</si>
  <si>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</si>
  <si>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</si>
  <si>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</si>
  <si>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</si>
  <si>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</si>
  <si>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</si>
  <si>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</si>
  <si>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</si>
  <si>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</si>
  <si>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</si>
  <si>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</si>
  <si>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</si>
  <si>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</si>
  <si>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</si>
  <si>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</si>
  <si>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</si>
  <si>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</si>
  <si>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</si>
  <si>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</si>
  <si>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</si>
  <si>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</si>
  <si>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</si>
  <si>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</si>
  <si>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</si>
  <si>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</si>
  <si>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</si>
  <si>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</si>
  <si>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</si>
  <si>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</si>
  <si>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</si>
  <si>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</si>
  <si>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</si>
  <si>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</si>
  <si>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</si>
  <si>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</si>
  <si>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</si>
  <si>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</si>
  <si>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</si>
  <si>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</si>
  <si>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</si>
  <si>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</si>
  <si>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</si>
  <si>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</si>
  <si>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</si>
  <si>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</si>
  <si>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</si>
  <si>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</si>
  <si>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</si>
  <si>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</si>
  <si>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</si>
  <si>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</si>
  <si>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</si>
  <si>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</si>
  <si>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</si>
  <si>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</si>
  <si>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</si>
  <si>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</si>
  <si>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</si>
  <si>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</si>
  <si>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</si>
  <si>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</si>
  <si>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</si>
  <si>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</si>
  <si>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</si>
  <si>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</si>
  <si>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</si>
  <si>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</si>
  <si>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</si>
  <si>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</si>
  <si>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</si>
  <si>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</si>
  <si>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</si>
  <si>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</si>
  <si>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</si>
  <si>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</si>
  <si>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</si>
  <si>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</si>
  <si>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</si>
  <si>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</si>
  <si>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</si>
  <si>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</si>
  <si>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</si>
  <si>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</si>
  <si>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</si>
  <si>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</si>
  <si>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</si>
  <si>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</si>
  <si>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</si>
  <si>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</si>
  <si>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</si>
  <si>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</si>
  <si>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</si>
  <si>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</si>
  <si>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</si>
  <si>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</si>
  <si>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</si>
  <si>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</si>
  <si>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</si>
  <si>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</si>
  <si>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</si>
  <si>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</si>
  <si>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</si>
  <si>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</si>
  <si>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</si>
  <si>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</si>
  <si>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</si>
  <si>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</si>
  <si>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</si>
  <si>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</si>
  <si>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</si>
  <si>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</si>
  <si>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</si>
  <si>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</si>
  <si>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</si>
  <si>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</si>
  <si>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</si>
  <si>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</si>
  <si>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</si>
  <si>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</si>
  <si>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</si>
  <si>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</si>
  <si>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</si>
  <si>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</si>
  <si>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</si>
  <si>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</si>
  <si>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</si>
  <si>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</si>
  <si>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</si>
  <si>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</si>
  <si>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</si>
  <si>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</si>
  <si>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</si>
  <si>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</si>
  <si>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</si>
  <si>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</si>
  <si>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</si>
  <si>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</si>
  <si>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</si>
  <si>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</si>
  <si>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</si>
  <si>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</si>
  <si>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</si>
  <si>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</si>
  <si>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</si>
  <si>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</si>
  <si>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</si>
  <si>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</si>
  <si>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</si>
  <si>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</si>
  <si>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</si>
  <si>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</si>
  <si>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</si>
  <si>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</si>
  <si>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</si>
  <si>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</si>
  <si>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</si>
  <si>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</si>
  <si>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</si>
  <si>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</si>
  <si>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</si>
  <si>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</si>
  <si>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</si>
  <si>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</si>
  <si>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</si>
  <si>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</si>
  <si>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</si>
  <si>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</si>
  <si>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</si>
  <si>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</si>
  <si>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</si>
  <si>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</si>
  <si>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</si>
  <si>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</si>
  <si>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</si>
  <si>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</si>
  <si>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</si>
  <si>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</si>
  <si>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</si>
  <si>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</si>
  <si>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</si>
  <si>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</si>
  <si>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</si>
  <si>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</si>
  <si>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</si>
  <si>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</si>
  <si>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</si>
  <si>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</si>
  <si>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</si>
  <si>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</si>
  <si>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</si>
  <si>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</si>
  <si>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</si>
  <si>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</si>
  <si>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</si>
  <si>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</si>
  <si>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</si>
  <si>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</si>
  <si>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</si>
  <si>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</si>
  <si>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</si>
  <si>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</si>
  <si>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</si>
  <si>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</si>
  <si>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</si>
  <si>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</si>
  <si>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</si>
  <si>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</si>
  <si>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</si>
  <si>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</si>
  <si>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</si>
  <si>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</si>
  <si>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</si>
  <si>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</si>
  <si>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</si>
  <si>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</si>
  <si>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</si>
  <si>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</si>
  <si>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</si>
  <si>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</si>
  <si>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</si>
  <si>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</si>
  <si>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</si>
  <si>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</si>
  <si>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</si>
  <si>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</si>
  <si>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</si>
  <si>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</si>
  <si>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</si>
  <si>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</si>
  <si>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</si>
  <si>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</si>
  <si>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</si>
  <si>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</si>
  <si>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</si>
  <si>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</si>
  <si>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</si>
  <si>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</si>
  <si>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</si>
  <si>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</si>
  <si>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</si>
  <si>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</si>
  <si>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</si>
  <si>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</si>
  <si>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</si>
  <si>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</si>
  <si>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</si>
  <si>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</si>
  <si>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</si>
  <si>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</si>
  <si>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</si>
  <si>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</si>
  <si>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</si>
  <si>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</si>
  <si>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</si>
  <si>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</si>
  <si>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</si>
  <si>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</si>
  <si>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</si>
  <si>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</si>
  <si>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</si>
  <si>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</si>
  <si>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</si>
  <si>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</si>
  <si>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</si>
  <si>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</si>
  <si>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</si>
  <si>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</si>
  <si>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</si>
  <si>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</si>
  <si>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</si>
  <si>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</si>
  <si>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</si>
  <si>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</si>
  <si>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</si>
  <si>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</si>
  <si>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</si>
  <si>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</si>
  <si>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</si>
  <si>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</si>
  <si>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</si>
  <si>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</si>
  <si>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</si>
  <si>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</si>
  <si>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</si>
  <si>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</si>
  <si>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</si>
  <si>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</si>
  <si>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</si>
  <si>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</si>
  <si>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</si>
  <si>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</si>
  <si>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</si>
  <si>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</si>
  <si>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</si>
  <si>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</si>
  <si>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</si>
  <si>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</si>
  <si>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</si>
  <si>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</si>
  <si>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</si>
  <si>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</si>
  <si>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</si>
  <si>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</si>
  <si>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</si>
  <si>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</si>
  <si>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</si>
  <si>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</si>
  <si>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</si>
  <si>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</si>
  <si>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</si>
  <si>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</si>
  <si>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</si>
  <si>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</si>
  <si>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</si>
  <si>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</si>
  <si>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</si>
  <si>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</si>
  <si>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</si>
  <si>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</si>
  <si>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</si>
  <si>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</si>
  <si>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</si>
  <si>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</si>
  <si>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</si>
  <si>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</si>
  <si>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</si>
  <si>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</si>
  <si>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</si>
  <si>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</si>
  <si>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</si>
  <si>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</si>
  <si>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</si>
  <si>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</si>
  <si>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</si>
  <si>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</si>
  <si>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</si>
  <si>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</si>
  <si>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</si>
  <si>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</si>
  <si>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</si>
  <si>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</si>
  <si>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</si>
  <si>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</si>
  <si>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</si>
  <si>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</si>
  <si>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</si>
  <si>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</si>
  <si>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</si>
  <si>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</si>
  <si>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</si>
  <si>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</si>
  <si>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</si>
  <si>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</si>
  <si>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</si>
  <si>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</si>
  <si>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</si>
  <si>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</si>
  <si>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</si>
  <si>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</si>
  <si>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</si>
  <si>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</si>
  <si>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</si>
  <si>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</si>
  <si>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</si>
  <si>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</si>
  <si>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</si>
  <si>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</si>
  <si>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</si>
  <si>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</si>
  <si>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</si>
  <si>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</si>
  <si>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</si>
  <si>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</si>
  <si>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</si>
  <si>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</si>
  <si>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</si>
  <si>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</si>
  <si>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</si>
  <si>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</si>
  <si>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</si>
  <si>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</si>
  <si>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</si>
  <si>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</si>
  <si>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</si>
  <si>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</si>
  <si>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</si>
  <si>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</si>
  <si>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</si>
  <si>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</si>
  <si>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</si>
  <si>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</si>
  <si>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</si>
  <si>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</si>
  <si>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</si>
  <si>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</si>
  <si>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</si>
  <si>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</si>
  <si>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</si>
  <si>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</si>
  <si>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</si>
  <si>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</si>
  <si>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</si>
  <si>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</si>
  <si>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</si>
  <si>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</si>
  <si>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</si>
  <si>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</si>
  <si>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</si>
  <si>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</si>
  <si>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</si>
  <si>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</si>
  <si>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</si>
  <si>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</si>
  <si>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</si>
  <si>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</si>
  <si>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</si>
  <si>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</si>
  <si>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</si>
  <si>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</si>
  <si>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</si>
  <si>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</si>
  <si>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</si>
  <si>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</si>
  <si>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</si>
  <si>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</si>
  <si>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</si>
  <si>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</si>
  <si>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</si>
  <si>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</si>
  <si>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</si>
  <si>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</si>
  <si>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</si>
  <si>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</si>
  <si>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</si>
  <si>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</si>
  <si>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</si>
  <si>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</si>
  <si>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</si>
  <si>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</si>
  <si>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</si>
  <si>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</si>
  <si>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</si>
  <si>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</si>
  <si>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</si>
  <si>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</si>
  <si>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</si>
  <si>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</si>
  <si>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</si>
  <si>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</si>
  <si>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</si>
  <si>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</si>
  <si>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</si>
  <si>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</si>
  <si>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</si>
  <si>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</si>
  <si>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</si>
  <si>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</si>
  <si>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</si>
  <si>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</si>
  <si>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</si>
  <si>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</si>
  <si>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</si>
  <si>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</si>
  <si>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</si>
  <si>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</si>
  <si>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</si>
  <si>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</si>
  <si>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</si>
  <si>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</si>
  <si>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</si>
  <si>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</si>
  <si>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</si>
  <si>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</si>
  <si>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</si>
  <si>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</si>
  <si>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</si>
  <si>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</si>
  <si>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</si>
  <si>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</si>
  <si>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</si>
  <si>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</si>
  <si>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</si>
  <si>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</si>
  <si>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</si>
  <si>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</si>
  <si>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</si>
  <si>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</si>
  <si>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</si>
  <si>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</si>
  <si>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</si>
  <si>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</si>
  <si>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</si>
  <si>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</si>
  <si>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</si>
  <si>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</si>
  <si>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</si>
  <si>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</si>
  <si>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</si>
  <si>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</si>
  <si>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</si>
  <si>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</si>
  <si>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</si>
  <si>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</si>
  <si>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</si>
  <si>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</si>
  <si>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</si>
  <si>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</si>
  <si>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</si>
  <si>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</si>
  <si>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</si>
  <si>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</si>
  <si>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</si>
  <si>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</si>
  <si>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</si>
  <si>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</si>
  <si>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</si>
  <si>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</si>
  <si>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</si>
  <si>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</si>
  <si>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</si>
  <si>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</si>
  <si>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</si>
  <si>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</si>
  <si>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</si>
  <si>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</si>
  <si>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</si>
  <si>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</si>
  <si>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</si>
  <si>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</si>
  <si>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</si>
  <si>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</si>
  <si>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</si>
  <si>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</si>
  <si>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</si>
  <si>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</si>
  <si>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</si>
  <si>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</si>
  <si>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</si>
  <si>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</si>
  <si>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</si>
  <si>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</si>
  <si>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</si>
  <si>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</si>
  <si>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</si>
  <si>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</si>
  <si>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</si>
  <si>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</si>
  <si>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</si>
  <si>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</si>
  <si>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</si>
  <si>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</si>
  <si>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</si>
  <si>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</si>
  <si>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</si>
  <si>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</si>
  <si>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</si>
  <si>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</si>
  <si>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</si>
  <si>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</si>
  <si>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</si>
  <si>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</si>
  <si>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</si>
  <si>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</si>
  <si>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</si>
  <si>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</si>
  <si>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</si>
  <si>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</si>
  <si>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</si>
  <si>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</si>
  <si>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</si>
  <si>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</si>
  <si>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</si>
  <si>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</si>
  <si>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</si>
  <si>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</si>
  <si>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</si>
  <si>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</si>
  <si>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</si>
  <si>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</si>
  <si>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</si>
  <si>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</si>
  <si>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</si>
  <si>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</si>
  <si>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</si>
  <si>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</si>
  <si>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</si>
  <si>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</si>
  <si>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</si>
  <si>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</si>
  <si>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</si>
  <si>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</si>
  <si>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</si>
  <si>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</si>
  <si>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</si>
  <si>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</si>
  <si>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</si>
  <si>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</si>
  <si>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</si>
  <si>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</si>
  <si>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</si>
  <si>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</si>
  <si>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</si>
  <si>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</si>
  <si>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</si>
  <si>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</si>
  <si>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</si>
  <si>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</si>
  <si>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</si>
  <si>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</si>
  <si>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</si>
  <si>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</si>
  <si>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</si>
  <si>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</si>
  <si>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</si>
  <si>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</si>
  <si>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</si>
  <si>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</si>
  <si>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</si>
  <si>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</si>
  <si>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</si>
  <si>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</si>
  <si>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</si>
  <si>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</si>
  <si>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</si>
  <si>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</si>
  <si>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</si>
  <si>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</si>
  <si>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</si>
  <si>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</si>
  <si>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</si>
  <si>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</si>
  <si>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</si>
  <si>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</si>
  <si>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</si>
  <si>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</si>
  <si>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</si>
  <si>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</si>
  <si>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</si>
  <si>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</si>
  <si>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</si>
  <si>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</si>
  <si>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</si>
  <si>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</si>
  <si>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</si>
  <si>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</si>
  <si>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</si>
  <si>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</si>
  <si>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</si>
  <si>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</si>
  <si>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</si>
  <si>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</si>
  <si>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</si>
  <si>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</si>
  <si>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</si>
  <si>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</si>
  <si>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</si>
  <si>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</si>
  <si>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</si>
  <si>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</si>
  <si>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</si>
  <si>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</si>
  <si>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</si>
  <si>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</si>
  <si>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</si>
  <si>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</si>
  <si>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</si>
  <si>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</si>
  <si>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</si>
  <si>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</si>
  <si>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</si>
  <si>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</si>
  <si>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</si>
  <si>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</si>
  <si>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</si>
  <si>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</si>
  <si>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</si>
  <si>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</si>
  <si>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</si>
  <si>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</si>
  <si>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</si>
  <si>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</si>
  <si>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</si>
  <si>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</si>
  <si>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</si>
  <si>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</si>
  <si>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</si>
  <si>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</si>
  <si>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</si>
  <si>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</si>
  <si>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</si>
  <si>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</si>
  <si>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</si>
  <si>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</si>
  <si>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</si>
  <si>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</si>
  <si>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</si>
  <si>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</si>
  <si>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</si>
  <si>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</si>
  <si>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</si>
  <si>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</si>
  <si>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</si>
  <si>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</si>
  <si>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</si>
  <si>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</si>
  <si>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</si>
  <si>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</si>
  <si>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</si>
  <si>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</si>
  <si>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</si>
  <si>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</si>
  <si>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</si>
  <si>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</si>
  <si>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</si>
  <si>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</si>
  <si>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</si>
  <si>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</si>
  <si>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</si>
  <si>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</si>
  <si>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</si>
  <si>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</si>
  <si>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</si>
  <si>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</si>
  <si>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</si>
  <si>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</si>
  <si>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</si>
  <si>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</si>
  <si>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</si>
  <si>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</si>
  <si>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</si>
  <si>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</si>
  <si>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</si>
  <si>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</si>
  <si>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</si>
  <si>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</si>
  <si>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</si>
  <si>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</si>
  <si>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</si>
  <si>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</si>
  <si>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</si>
  <si>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</si>
  <si>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</si>
  <si>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</si>
  <si>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</si>
  <si>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</si>
  <si>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</si>
  <si>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</si>
  <si>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</si>
  <si>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</si>
  <si>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</si>
  <si>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</si>
  <si>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</si>
  <si>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</si>
  <si>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</si>
  <si>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</si>
  <si>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</si>
  <si>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</si>
  <si>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</si>
  <si>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</si>
  <si>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</si>
  <si>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</si>
  <si>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</si>
  <si>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</si>
  <si>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</si>
  <si>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</si>
  <si>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</si>
  <si>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</si>
  <si>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</si>
  <si>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</si>
  <si>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</si>
  <si>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</si>
  <si>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</si>
  <si>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</si>
  <si>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</si>
  <si>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</si>
  <si>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</si>
  <si>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</si>
  <si>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</si>
  <si>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</si>
  <si>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</si>
  <si>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</si>
  <si>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</si>
  <si>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</si>
  <si>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</si>
  <si>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</si>
  <si>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</si>
  <si>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</si>
  <si>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</si>
  <si>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</si>
  <si>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</si>
  <si>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</si>
  <si>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</si>
  <si>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</si>
  <si>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</si>
  <si>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</si>
  <si>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</si>
  <si>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</si>
  <si>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</si>
  <si>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</si>
  <si>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</si>
  <si>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</si>
  <si>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</si>
  <si>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</si>
  <si>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</si>
  <si>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</si>
  <si>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</si>
  <si>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</si>
  <si>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</si>
  <si>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</si>
  <si>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</si>
  <si>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</si>
  <si>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</si>
  <si>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</si>
  <si>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</si>
  <si>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</si>
  <si>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</si>
  <si>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</si>
  <si>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</si>
  <si>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</si>
  <si>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</si>
  <si>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</si>
  <si>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</si>
  <si>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</si>
  <si>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</si>
  <si>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</si>
  <si>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</si>
  <si>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</si>
  <si>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</si>
  <si>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</si>
  <si>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</si>
  <si>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</si>
  <si>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</si>
  <si>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</si>
  <si>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</si>
  <si>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</si>
  <si>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</si>
  <si>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</si>
  <si>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</si>
  <si>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</si>
  <si>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</si>
  <si>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</si>
  <si>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</si>
  <si>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</si>
  <si>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</si>
  <si>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</si>
  <si>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</si>
  <si>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</si>
  <si>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</si>
  <si>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</si>
  <si>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</si>
  <si>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</si>
  <si>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</si>
  <si>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</si>
  <si>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</si>
  <si>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</si>
  <si>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</si>
  <si>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</si>
  <si>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</si>
  <si>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</si>
  <si>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</si>
  <si>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</si>
  <si>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</si>
  <si>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</si>
  <si>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</si>
  <si>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</si>
  <si>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</si>
  <si>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</si>
  <si>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</si>
  <si>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</si>
  <si>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</si>
  <si>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</si>
  <si>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</si>
  <si>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</si>
  <si>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</si>
  <si>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</si>
  <si>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</si>
  <si>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</si>
  <si>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</si>
  <si>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</si>
  <si>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</si>
  <si>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</si>
  <si>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</si>
  <si>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</si>
  <si>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</si>
  <si>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</si>
  <si>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</si>
  <si>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</si>
  <si>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</si>
  <si>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</si>
  <si>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</si>
  <si>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</si>
  <si>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</si>
  <si>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</si>
  <si>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</si>
  <si>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</si>
  <si>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</si>
  <si>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</si>
  <si>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</si>
  <si>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</si>
  <si>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</si>
  <si>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</si>
  <si>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</si>
  <si>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</si>
  <si>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</si>
  <si>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</si>
  <si>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</si>
  <si>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</si>
  <si>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</si>
  <si>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</si>
  <si>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</si>
  <si>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</si>
  <si>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</si>
  <si>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</si>
  <si>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</si>
  <si>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</si>
  <si>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</si>
  <si>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</si>
  <si>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</si>
  <si>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</si>
  <si>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</si>
  <si>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</si>
  <si>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</si>
  <si>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</si>
  <si>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</si>
  <si>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</si>
  <si>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</si>
  <si>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</si>
  <si>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</si>
  <si>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</si>
  <si>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</si>
  <si>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</si>
  <si>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</si>
  <si>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</si>
  <si>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</si>
  <si>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</si>
  <si>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</si>
  <si>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</si>
  <si>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</si>
  <si>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</si>
  <si>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</si>
  <si>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</si>
  <si>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</si>
  <si>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</si>
  <si>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</si>
  <si>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</si>
  <si>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</si>
  <si>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</si>
  <si>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</si>
  <si>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</si>
  <si>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</si>
  <si>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</si>
  <si>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</si>
  <si>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</si>
  <si>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</si>
  <si>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</si>
  <si>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</si>
  <si>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</si>
  <si>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</si>
  <si>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</si>
  <si>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</si>
  <si>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</si>
  <si>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</si>
  <si>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</si>
  <si>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</si>
  <si>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</si>
  <si>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</si>
  <si>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</si>
  <si>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</si>
  <si>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</si>
  <si>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</si>
  <si>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</si>
  <si>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</si>
  <si>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</si>
  <si>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</si>
  <si>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</si>
  <si>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</si>
  <si>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</si>
  <si>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</si>
  <si>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</si>
  <si>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</si>
  <si>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</si>
  <si>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</si>
  <si>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</si>
  <si>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</si>
  <si>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</si>
  <si>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</si>
  <si>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</si>
  <si>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</si>
  <si>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</si>
  <si>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</si>
  <si>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</si>
  <si>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</si>
  <si>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</si>
  <si>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</si>
  <si>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</si>
  <si>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</si>
  <si>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</si>
  <si>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</si>
  <si>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</si>
  <si>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</si>
  <si>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</si>
  <si>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</si>
  <si>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</si>
  <si>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</si>
  <si>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</si>
  <si>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</si>
  <si>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</si>
  <si>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</si>
  <si>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</si>
  <si>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</si>
  <si>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</si>
  <si>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</si>
  <si>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</si>
  <si>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</si>
  <si>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</si>
  <si>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</si>
  <si>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</si>
  <si>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</si>
  <si>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</si>
  <si>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</si>
  <si>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</si>
  <si>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</si>
  <si>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</si>
  <si>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</si>
  <si>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</si>
  <si>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</si>
  <si>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</si>
  <si>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</si>
  <si>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</si>
  <si>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</si>
  <si>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</si>
  <si>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</si>
  <si>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</si>
  <si>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</si>
  <si>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</si>
  <si>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</si>
  <si>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</si>
  <si>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</si>
  <si>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</si>
  <si>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</si>
  <si>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</si>
  <si>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</si>
  <si>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</si>
  <si>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</si>
  <si>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</si>
  <si>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</si>
  <si>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</si>
  <si>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</si>
  <si>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</si>
  <si>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</si>
  <si>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</si>
  <si>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</si>
  <si>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</si>
  <si>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</si>
  <si>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</si>
  <si>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</si>
  <si>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</si>
  <si>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</si>
  <si>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</si>
  <si>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</si>
  <si>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</si>
  <si>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</si>
  <si>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</si>
  <si>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</si>
  <si>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</si>
  <si>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</si>
  <si>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</si>
  <si>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</si>
  <si>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</si>
  <si>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</si>
  <si>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</si>
  <si>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</si>
  <si>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</si>
  <si>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</si>
  <si>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</si>
  <si>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</si>
  <si>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</si>
  <si>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</si>
  <si>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</si>
  <si>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</si>
  <si>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</si>
  <si>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</si>
  <si>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</si>
  <si>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</si>
  <si>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</si>
  <si>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</si>
  <si>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</si>
  <si>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</si>
  <si>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</si>
  <si>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</si>
  <si>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</si>
  <si>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</si>
  <si>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</si>
  <si>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</si>
  <si>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</si>
  <si>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</si>
  <si>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</si>
  <si>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</si>
  <si>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</si>
  <si>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</si>
  <si>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</si>
  <si>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</si>
  <si>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</si>
  <si>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</si>
  <si>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</si>
  <si>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</si>
  <si>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</si>
  <si>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</si>
  <si>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</si>
  <si>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</si>
  <si>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</si>
  <si>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</si>
  <si>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</si>
  <si>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</si>
  <si>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</si>
  <si>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</si>
  <si>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</si>
  <si>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</si>
  <si>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</si>
  <si>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</si>
  <si>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</si>
  <si>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</si>
  <si>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</si>
  <si>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</si>
  <si>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</si>
  <si>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</si>
  <si>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</si>
  <si>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</si>
  <si>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</si>
  <si>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</si>
  <si>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</si>
  <si>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</si>
  <si>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</si>
  <si>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</si>
  <si>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</si>
  <si>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</si>
  <si>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</si>
  <si>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</si>
  <si>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</si>
  <si>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</si>
  <si>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</si>
  <si>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</si>
  <si>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</si>
  <si>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</si>
  <si>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</si>
  <si>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</si>
  <si>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</si>
  <si>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</si>
  <si>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</si>
  <si>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</si>
  <si>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</si>
  <si>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</si>
  <si>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</si>
  <si>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</si>
  <si>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</si>
  <si>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</si>
  <si>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</si>
  <si>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</si>
  <si>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</si>
  <si>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</si>
  <si>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</si>
  <si>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</si>
  <si>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</si>
  <si>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</si>
  <si>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</si>
  <si>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</si>
  <si>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</si>
  <si>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</si>
  <si>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</si>
  <si>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</si>
  <si>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</si>
  <si>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</si>
  <si>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</si>
  <si>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</si>
  <si>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</si>
  <si>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</si>
  <si>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</si>
  <si>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</si>
  <si>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</si>
  <si>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</si>
  <si>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</si>
  <si>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</si>
  <si>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</si>
  <si>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</si>
  <si>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</si>
  <si>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</si>
  <si>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</si>
  <si>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</si>
  <si>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</si>
  <si>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</si>
  <si>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</si>
  <si>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</si>
  <si>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</si>
  <si>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</si>
  <si>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</si>
  <si>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</si>
  <si>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</si>
  <si>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</si>
  <si>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</si>
  <si>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</si>
  <si>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</si>
  <si>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</si>
  <si>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</si>
  <si>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</si>
  <si>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</si>
  <si>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</si>
  <si>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</si>
  <si>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</si>
  <si>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</si>
  <si>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</si>
  <si>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</si>
  <si>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</si>
  <si>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</si>
  <si>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</si>
  <si>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</si>
  <si>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</si>
  <si>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</si>
  <si>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</si>
  <si>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</si>
  <si>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</si>
  <si>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</si>
  <si>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</si>
  <si>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</si>
  <si>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</si>
  <si>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</si>
  <si>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</si>
  <si>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</si>
  <si>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</si>
  <si>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</si>
  <si>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</si>
  <si>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</si>
  <si>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</si>
  <si>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</si>
  <si>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</si>
  <si>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</si>
  <si>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</si>
  <si>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</si>
  <si>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</si>
  <si>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</si>
  <si>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</si>
  <si>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</si>
  <si>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</si>
  <si>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</si>
  <si>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</si>
  <si>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</si>
  <si>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</si>
  <si>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</si>
  <si>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</si>
  <si>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</si>
  <si>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</si>
  <si>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</si>
  <si>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</si>
  <si>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</si>
  <si>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</si>
  <si>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</si>
  <si>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</si>
  <si>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</si>
  <si>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</si>
  <si>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</si>
  <si>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</si>
  <si>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</si>
  <si>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</si>
  <si>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</si>
  <si>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</si>
  <si>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</si>
  <si>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</si>
  <si>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</si>
  <si>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</si>
  <si>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</si>
  <si>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</si>
  <si>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</si>
  <si>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</si>
  <si>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</si>
  <si>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</si>
  <si>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</si>
  <si>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</si>
  <si>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</si>
  <si>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</si>
  <si>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</si>
  <si>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</si>
  <si>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</si>
  <si>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</si>
  <si>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</si>
  <si>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</si>
  <si>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</si>
  <si>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</si>
  <si>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</si>
  <si>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</si>
  <si>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</si>
  <si>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</si>
  <si>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</si>
  <si>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</si>
  <si>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</si>
  <si>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</si>
  <si>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</si>
  <si>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</si>
  <si>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</si>
  <si>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</si>
  <si>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</si>
  <si>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</si>
  <si>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</si>
  <si>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</si>
  <si>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</si>
  <si>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</si>
  <si>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</si>
  <si>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</si>
  <si>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</si>
  <si>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</si>
  <si>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</si>
  <si>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</si>
  <si>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</si>
  <si>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</si>
  <si>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</si>
  <si>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</si>
  <si>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</si>
  <si>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</si>
  <si>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</si>
  <si>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</si>
  <si>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</si>
  <si>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</si>
  <si>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</si>
  <si>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</si>
  <si>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</si>
  <si>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</si>
  <si>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</si>
  <si>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</si>
  <si>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</si>
  <si>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</si>
  <si>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</si>
  <si>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</si>
  <si>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</si>
  <si>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</si>
  <si>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</si>
  <si>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</si>
  <si>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</si>
  <si>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</si>
  <si>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</si>
  <si>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</si>
  <si>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</si>
  <si>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</si>
  <si>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</si>
  <si>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</si>
  <si>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</si>
  <si>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</si>
  <si>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</si>
  <si>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</si>
  <si>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</si>
  <si>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</si>
  <si>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</si>
  <si>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</si>
  <si>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</si>
  <si>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</si>
  <si>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</si>
  <si>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</si>
  <si>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</si>
  <si>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</si>
  <si>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</si>
  <si>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</si>
  <si>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</si>
  <si>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</si>
  <si>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</si>
  <si>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</si>
  <si>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</si>
  <si>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</si>
  <si>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</si>
  <si>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</si>
  <si>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</si>
  <si>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</si>
  <si>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</si>
  <si>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</si>
  <si>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</si>
  <si>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</si>
  <si>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</si>
  <si>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</si>
  <si>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</si>
  <si>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</si>
  <si>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</si>
  <si>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</si>
  <si>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</si>
  <si>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</si>
  <si>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</si>
  <si>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</si>
  <si>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</si>
  <si>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</si>
  <si>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</si>
  <si>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</si>
  <si>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</si>
  <si>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</si>
  <si>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</si>
  <si>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</si>
  <si>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</si>
  <si>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</si>
  <si>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</si>
  <si>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</si>
  <si>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</si>
  <si>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</si>
  <si>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</si>
  <si>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</si>
  <si>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</si>
  <si>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</si>
  <si>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</si>
  <si>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</si>
  <si>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</si>
  <si>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</si>
  <si>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</si>
  <si>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</si>
  <si>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</si>
  <si>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</si>
  <si>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</si>
  <si>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</si>
  <si>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</si>
  <si>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</si>
  <si>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</si>
  <si>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</si>
  <si>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</si>
  <si>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</si>
  <si>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</si>
  <si>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</si>
  <si>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</si>
  <si>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</si>
  <si>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</si>
  <si>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</si>
  <si>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</si>
  <si>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</si>
  <si>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</si>
  <si>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</si>
  <si>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</si>
  <si>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</si>
  <si>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</si>
  <si>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</si>
  <si>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</si>
  <si>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</si>
  <si>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</si>
  <si>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</si>
  <si>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</si>
  <si>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</si>
  <si>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</si>
  <si>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</si>
  <si>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</si>
  <si>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</si>
  <si>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</si>
  <si>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</si>
  <si>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</si>
  <si>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</si>
  <si>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</si>
  <si>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</si>
  <si>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</si>
  <si>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</si>
  <si>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</si>
  <si>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</si>
  <si>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</si>
  <si>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</si>
  <si>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</si>
  <si>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</si>
  <si>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</si>
  <si>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</si>
  <si>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</si>
  <si>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</si>
  <si>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</si>
  <si>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</si>
  <si>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</si>
  <si>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</si>
  <si>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</si>
  <si>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</si>
  <si>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</si>
  <si>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</si>
  <si>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</si>
  <si>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</si>
  <si>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</si>
  <si>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</si>
  <si>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</si>
  <si>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</si>
  <si>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</si>
  <si>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</si>
  <si>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</si>
  <si>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</si>
  <si>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</si>
  <si>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</si>
  <si>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</si>
  <si>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</si>
  <si>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</si>
  <si>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</si>
  <si>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</si>
  <si>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</si>
  <si>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</si>
  <si>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</si>
  <si>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</si>
  <si>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</si>
  <si>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</si>
  <si>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</si>
  <si>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</si>
  <si>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</si>
  <si>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</si>
  <si>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</si>
  <si>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</si>
  <si>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</si>
  <si>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</si>
  <si>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</si>
  <si>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</si>
  <si>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</si>
  <si>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</si>
  <si>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</si>
  <si>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</si>
  <si>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</si>
  <si>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</si>
  <si>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</si>
  <si>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</si>
  <si>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</si>
  <si>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</si>
  <si>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</si>
  <si>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</si>
  <si>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</si>
  <si>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</si>
  <si>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</si>
  <si>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</si>
  <si>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</si>
  <si>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</si>
  <si>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</si>
  <si>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</si>
  <si>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</si>
  <si>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</si>
  <si>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</si>
  <si>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</si>
  <si>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</si>
  <si>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</si>
  <si>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</si>
  <si>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</si>
  <si>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</si>
  <si>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</si>
  <si>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</si>
  <si>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</si>
  <si>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</si>
  <si>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</si>
  <si>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</si>
  <si>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</si>
  <si>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</si>
  <si>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</si>
  <si>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</si>
  <si>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</si>
  <si>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</si>
  <si>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</si>
  <si>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</si>
  <si>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</si>
  <si>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</si>
  <si>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</si>
  <si>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</si>
  <si>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</si>
  <si>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</si>
  <si>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</si>
  <si>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</si>
  <si>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</si>
  <si>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</si>
  <si>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</si>
  <si>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</si>
  <si>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</si>
  <si>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</si>
  <si>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</si>
  <si>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</si>
  <si>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</si>
  <si>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</si>
  <si>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</si>
  <si>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</si>
  <si>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</si>
  <si>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</si>
  <si>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</si>
  <si>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</si>
  <si>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</si>
  <si>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</si>
  <si>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</si>
  <si>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</si>
  <si>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</si>
  <si>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</si>
  <si>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</si>
  <si>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</si>
  <si>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</si>
  <si>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</si>
  <si>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</si>
  <si>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</si>
  <si>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</si>
  <si>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</si>
  <si>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</si>
  <si>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</si>
  <si>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</si>
  <si>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</si>
  <si>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</si>
  <si>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</si>
  <si>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</si>
  <si>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</si>
  <si>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</si>
  <si>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</si>
  <si>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</si>
  <si>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</si>
  <si>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</si>
  <si>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</si>
  <si>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</si>
  <si>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</si>
  <si>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</si>
  <si>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</si>
  <si>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</si>
  <si>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</si>
  <si>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</si>
  <si>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</si>
  <si>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</si>
  <si>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</si>
  <si>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</si>
  <si>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</si>
  <si>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</si>
  <si>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</si>
  <si>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</si>
  <si>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</si>
  <si>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</si>
  <si>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</si>
  <si>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</si>
  <si>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</si>
  <si>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</si>
  <si>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</si>
  <si>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</si>
  <si>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</si>
  <si>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</si>
  <si>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</si>
  <si>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</si>
  <si>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</si>
  <si>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</si>
  <si>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</si>
  <si>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</si>
  <si>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</si>
  <si>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</si>
  <si>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</si>
  <si>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</si>
  <si>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</si>
  <si>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</si>
  <si>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</si>
  <si>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</si>
  <si>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</si>
  <si>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</si>
  <si>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</si>
  <si>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</si>
  <si>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</si>
  <si>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</si>
  <si>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</si>
  <si>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</si>
  <si>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</si>
  <si>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</si>
  <si>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</si>
  <si>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</si>
  <si>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</si>
  <si>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</si>
  <si>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</si>
  <si>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</si>
  <si>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</si>
  <si>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</si>
  <si>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</si>
  <si>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</si>
  <si>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</si>
  <si>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</si>
  <si>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</si>
  <si>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</si>
  <si>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</si>
  <si>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</si>
  <si>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</si>
  <si>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</si>
  <si>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</si>
  <si>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</si>
  <si>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</si>
  <si>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</si>
  <si>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</si>
  <si>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</si>
  <si>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</si>
  <si>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</si>
  <si>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</si>
  <si>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</si>
  <si>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</si>
  <si>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</si>
  <si>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</si>
  <si>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</si>
  <si>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</si>
  <si>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</si>
  <si>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</si>
  <si>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</si>
  <si>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</si>
  <si>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</si>
  <si>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</si>
  <si>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</si>
  <si>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</si>
  <si>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</si>
  <si>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</si>
  <si>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</si>
  <si>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</si>
  <si>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</si>
  <si>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</si>
  <si>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</si>
  <si>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</si>
  <si>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</si>
  <si>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</si>
  <si>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</si>
  <si>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</si>
  <si>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</si>
  <si>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</si>
  <si>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</si>
  <si>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</si>
  <si>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</si>
  <si>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</si>
  <si>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</si>
  <si>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</si>
  <si>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</si>
  <si>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</si>
  <si>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</si>
  <si>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</si>
  <si>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</si>
  <si>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</si>
  <si>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</si>
  <si>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</si>
  <si>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</si>
  <si>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</si>
  <si>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</si>
  <si>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</si>
  <si>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</si>
  <si>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</si>
  <si>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</si>
  <si>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</si>
  <si>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</si>
  <si>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</si>
  <si>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</si>
  <si>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</si>
  <si>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</si>
  <si>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</si>
  <si>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</si>
  <si>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</si>
  <si>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</si>
  <si>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</si>
  <si>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</si>
  <si>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</si>
  <si>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</si>
  <si>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</si>
  <si>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</si>
  <si>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</si>
  <si>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</si>
  <si>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</si>
  <si>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</si>
  <si>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</si>
  <si>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</si>
  <si>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</si>
  <si>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</si>
  <si>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</si>
  <si>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</si>
  <si>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</si>
  <si>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</si>
  <si>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</si>
  <si>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</si>
  <si>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</si>
  <si>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</si>
  <si>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</si>
  <si>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</si>
  <si>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</si>
  <si>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</si>
  <si>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</si>
  <si>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</si>
  <si>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</si>
  <si>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</si>
  <si>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</si>
  <si>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</si>
  <si>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</si>
  <si>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</si>
  <si>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</si>
  <si>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</si>
  <si>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</si>
  <si>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</si>
  <si>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</si>
  <si>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</si>
  <si>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</si>
  <si>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</si>
  <si>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</si>
  <si>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</si>
  <si>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</si>
  <si>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</si>
  <si>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</si>
  <si>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</si>
  <si>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</si>
  <si>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</si>
  <si>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</si>
  <si>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</si>
  <si>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</si>
  <si>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</si>
  <si>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</si>
  <si>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</si>
  <si>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</si>
  <si>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</si>
  <si>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</si>
  <si>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</si>
  <si>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</si>
  <si>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</si>
  <si>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</si>
  <si>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</si>
  <si>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</si>
  <si>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</si>
  <si>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</si>
  <si>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</si>
  <si>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</si>
  <si>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</si>
  <si>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</si>
  <si>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</si>
  <si>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</si>
  <si>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</si>
  <si>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</si>
  <si>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</si>
  <si>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</si>
  <si>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</si>
  <si>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</si>
  <si>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</si>
  <si>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</si>
  <si>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</si>
  <si>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</si>
  <si>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</si>
  <si>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</si>
  <si>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</si>
  <si>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</si>
  <si>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</si>
  <si>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</si>
  <si>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</si>
  <si>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</si>
  <si>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</si>
  <si>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</si>
  <si>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</si>
  <si>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</si>
  <si>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</si>
  <si>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</si>
  <si>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</si>
  <si>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</si>
  <si>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</si>
  <si>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</si>
  <si>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</si>
  <si>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</si>
  <si>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</si>
  <si>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</si>
  <si>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</si>
  <si>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</si>
  <si>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</si>
  <si>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</si>
  <si>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</si>
  <si>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</si>
  <si>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</si>
  <si>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</si>
  <si>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</si>
  <si>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</si>
  <si>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</si>
  <si>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</si>
  <si>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</si>
  <si>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</si>
  <si>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</si>
  <si>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</si>
  <si>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</si>
  <si>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</si>
  <si>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</si>
  <si>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</si>
  <si>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</si>
  <si>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</si>
  <si>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</si>
  <si>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</si>
  <si>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</si>
  <si>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</si>
  <si>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</si>
  <si>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</si>
  <si>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</si>
  <si>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</si>
  <si>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</si>
  <si>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</si>
  <si>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</si>
  <si>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</si>
  <si>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</si>
  <si>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</si>
  <si>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</si>
  <si>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</si>
  <si>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</si>
  <si>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</si>
  <si>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</si>
  <si>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</si>
  <si>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</si>
  <si>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</si>
  <si>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</si>
  <si>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</si>
  <si>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</si>
  <si>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</si>
  <si>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</si>
  <si>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</si>
  <si>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</si>
  <si>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</si>
  <si>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</si>
  <si>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</si>
  <si>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</si>
  <si>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</si>
  <si>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</si>
  <si>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</si>
  <si>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</si>
  <si>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</si>
  <si>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</si>
  <si>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</si>
  <si>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</si>
  <si>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</si>
  <si>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</si>
  <si>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</si>
  <si>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</si>
  <si>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</si>
  <si>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</si>
  <si>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</si>
  <si>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</si>
  <si>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</si>
  <si>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</si>
  <si>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</si>
  <si>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</si>
  <si>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</si>
  <si>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</si>
  <si>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</si>
  <si>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</si>
  <si>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</si>
  <si>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</si>
  <si>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</si>
  <si>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</si>
  <si>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</si>
  <si>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</si>
  <si>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</si>
  <si>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</si>
  <si>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</si>
  <si>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</si>
  <si>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</si>
  <si>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</si>
  <si>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</si>
  <si>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</si>
  <si>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</si>
  <si>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</si>
  <si>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</si>
  <si>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</si>
  <si>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</si>
  <si>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</si>
  <si>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</si>
  <si>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</si>
  <si>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</si>
  <si>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</si>
  <si>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</si>
  <si>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</si>
  <si>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</si>
  <si>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</si>
  <si>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</si>
  <si>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</si>
  <si>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</si>
  <si>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</si>
  <si>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</si>
  <si>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</si>
  <si>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</si>
  <si>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</si>
  <si>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</si>
  <si>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</si>
  <si>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</si>
  <si>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</si>
  <si>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</si>
  <si>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</si>
  <si>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</si>
  <si>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</si>
  <si>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</si>
  <si>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</si>
  <si>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</si>
  <si>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</si>
  <si>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</si>
  <si>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</si>
  <si>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</si>
  <si>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</si>
  <si>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</si>
  <si>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</si>
  <si>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</si>
  <si>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</si>
  <si>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</si>
  <si>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</si>
  <si>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</si>
  <si>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</si>
  <si>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</si>
  <si>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</si>
  <si>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</si>
  <si>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</si>
  <si>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</si>
  <si>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</si>
  <si>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</si>
  <si>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</si>
  <si>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</si>
  <si>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</si>
  <si>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</si>
  <si>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</si>
  <si>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</si>
  <si>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</si>
  <si>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</si>
  <si>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</si>
  <si>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</si>
  <si>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</si>
  <si>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</si>
  <si>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</si>
  <si>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</si>
  <si>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</si>
  <si>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</si>
  <si>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</si>
  <si>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</si>
  <si>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</si>
  <si>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</si>
  <si>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</si>
  <si>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</si>
  <si>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</si>
  <si>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</si>
  <si>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</si>
  <si>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</si>
  <si>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</si>
  <si>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</si>
  <si>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</si>
  <si>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</si>
  <si>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</si>
  <si>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</si>
  <si>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</si>
  <si>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</si>
  <si>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</si>
  <si>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</si>
  <si>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</si>
  <si>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</si>
  <si>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</si>
  <si>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</si>
  <si>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</si>
  <si>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</si>
  <si>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</si>
  <si>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</si>
  <si>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</si>
  <si>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</si>
  <si>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</si>
  <si>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</si>
  <si>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</si>
  <si>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</si>
  <si>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</si>
  <si>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</si>
  <si>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</si>
  <si>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</si>
  <si>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</si>
  <si>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</si>
  <si>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</si>
  <si>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</si>
  <si>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</si>
  <si>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</si>
  <si>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</si>
  <si>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</si>
  <si>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</si>
  <si>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</si>
  <si>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</si>
  <si>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</si>
  <si>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</si>
  <si>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</si>
  <si>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</si>
  <si>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</si>
  <si>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</si>
  <si>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</si>
  <si>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</si>
  <si>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</si>
  <si>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</si>
  <si>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</si>
  <si>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</si>
  <si>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</si>
  <si>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</si>
  <si>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</si>
  <si>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</si>
  <si>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</si>
  <si>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</si>
  <si>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</si>
  <si>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</si>
  <si>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</si>
  <si>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</si>
  <si>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</si>
  <si>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</si>
  <si>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</si>
  <si>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</si>
  <si>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</si>
  <si>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</si>
  <si>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</si>
  <si>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</si>
  <si>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</si>
  <si>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</si>
  <si>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</si>
  <si>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</si>
  <si>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</si>
  <si>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</si>
  <si>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</si>
  <si>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</si>
  <si>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</si>
  <si>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</si>
  <si>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</si>
  <si>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</si>
  <si>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</si>
  <si>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</si>
  <si>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</si>
  <si>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</si>
  <si>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</si>
  <si>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</si>
  <si>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</si>
  <si>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</si>
  <si>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</si>
  <si>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</si>
  <si>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</si>
  <si>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</si>
  <si>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</si>
  <si>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</si>
  <si>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</si>
  <si>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</si>
  <si>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</si>
  <si>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</si>
  <si>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</si>
  <si>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</si>
  <si>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</si>
  <si>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</si>
  <si>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</si>
  <si>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</si>
  <si>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</si>
  <si>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</si>
  <si>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</si>
  <si>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</si>
  <si>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</si>
  <si>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</si>
  <si>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</si>
  <si>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</si>
  <si>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</si>
  <si>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</si>
  <si>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</si>
  <si>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</si>
  <si>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</si>
  <si>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</si>
  <si>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</si>
  <si>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</si>
  <si>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</si>
  <si>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</si>
  <si>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</si>
  <si>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</si>
  <si>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</si>
  <si>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</si>
  <si>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</si>
  <si>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</si>
  <si>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</si>
  <si>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</si>
  <si>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</si>
  <si>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</si>
  <si>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</si>
  <si>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</si>
  <si>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</si>
  <si>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</si>
  <si>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</si>
  <si>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</si>
  <si>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</si>
  <si>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</si>
  <si>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</si>
  <si>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</si>
  <si>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</si>
  <si>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</si>
  <si>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</si>
  <si>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</si>
  <si>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</si>
  <si>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</si>
  <si>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</si>
  <si>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</si>
  <si>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</si>
  <si>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</si>
  <si>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</si>
  <si>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</si>
  <si>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</si>
  <si>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</si>
  <si>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</si>
  <si>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</si>
  <si>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</si>
  <si>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</si>
  <si>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</si>
  <si>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</si>
  <si>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</si>
  <si>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</si>
  <si>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</si>
  <si>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</si>
  <si>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</si>
  <si>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</si>
  <si>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</si>
  <si>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</si>
  <si>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</si>
  <si>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</si>
  <si>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</si>
  <si>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</si>
  <si>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</si>
  <si>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</si>
  <si>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</si>
  <si>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</si>
  <si>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</si>
  <si>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</si>
  <si>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</si>
  <si>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</si>
  <si>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</si>
  <si>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</si>
  <si>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</si>
  <si>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</si>
  <si>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</si>
  <si>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</si>
  <si>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</si>
  <si>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</si>
  <si>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</si>
  <si>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</si>
  <si>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</si>
  <si>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</si>
  <si>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</si>
  <si>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</si>
  <si>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</si>
  <si>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</si>
  <si>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</si>
  <si>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</si>
  <si>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</si>
  <si>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</si>
  <si>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</si>
  <si>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</si>
  <si>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</si>
  <si>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</si>
  <si>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</si>
  <si>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</si>
  <si>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</si>
  <si>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</si>
  <si>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</si>
  <si>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</si>
  <si>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</si>
  <si>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</si>
  <si>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</si>
  <si>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</si>
  <si>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</si>
  <si>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</si>
  <si>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</si>
  <si>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</si>
  <si>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</si>
  <si>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</si>
  <si>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</si>
  <si>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</si>
  <si>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</si>
  <si>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</si>
  <si>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</si>
  <si>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</si>
  <si>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</si>
  <si>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</si>
  <si>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</si>
  <si>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</si>
  <si>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</si>
  <si>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</si>
  <si>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</si>
  <si>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</si>
  <si>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</si>
  <si>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</si>
  <si>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</si>
  <si>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</si>
  <si>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</si>
  <si>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</si>
  <si>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</si>
  <si>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</si>
  <si>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</si>
  <si>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</si>
  <si>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</si>
  <si>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</si>
  <si>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</si>
  <si>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</si>
  <si>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</si>
  <si>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</si>
  <si>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</si>
  <si>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</si>
  <si>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</si>
  <si>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</si>
  <si>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</si>
  <si>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</si>
  <si>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</si>
  <si>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</si>
  <si>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</si>
  <si>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</si>
  <si>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</si>
  <si>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</si>
  <si>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</si>
  <si>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</si>
  <si>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</si>
  <si>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</si>
  <si>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</si>
  <si>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</si>
  <si>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</si>
  <si>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</si>
  <si>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</si>
  <si>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</si>
  <si>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</si>
  <si>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</si>
  <si>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</si>
  <si>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</si>
  <si>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</si>
  <si>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</si>
  <si>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</si>
  <si>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</si>
  <si>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</si>
  <si>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</si>
  <si>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</si>
  <si>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</si>
  <si>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</si>
  <si>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</si>
  <si>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</si>
  <si>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</si>
  <si>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</si>
  <si>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</si>
  <si>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</si>
  <si>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</si>
  <si>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</si>
  <si>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</si>
  <si>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</si>
  <si>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</si>
  <si>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</si>
  <si>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</si>
  <si>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</si>
  <si>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</si>
  <si>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</si>
  <si>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</si>
  <si>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</si>
  <si>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</si>
  <si>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</si>
  <si>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</si>
  <si>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</si>
  <si>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</si>
  <si>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</si>
  <si>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</si>
  <si>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</si>
  <si>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</si>
  <si>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</si>
  <si>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</si>
  <si>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</si>
  <si>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</si>
  <si>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</si>
  <si>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</si>
  <si>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</si>
  <si>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</si>
  <si>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</si>
  <si>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</si>
  <si>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</si>
  <si>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</si>
  <si>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</si>
  <si>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</si>
  <si>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</si>
  <si>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</si>
  <si>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</si>
  <si>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</si>
  <si>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</si>
  <si>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</si>
  <si>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</si>
  <si>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</si>
  <si>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</si>
  <si>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</si>
  <si>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</si>
  <si>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</si>
  <si>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</si>
  <si>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</si>
  <si>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</si>
  <si>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</si>
  <si>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</si>
  <si>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</si>
  <si>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</si>
  <si>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</si>
  <si>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</si>
  <si>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</si>
  <si>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</si>
  <si>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</si>
  <si>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</si>
  <si>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</si>
  <si>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</si>
  <si>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</si>
  <si>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</si>
  <si>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</si>
  <si>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</si>
  <si>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</si>
  <si>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</si>
  <si>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</si>
  <si>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</si>
  <si>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</si>
  <si>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</si>
  <si>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</si>
  <si>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</si>
  <si>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</si>
  <si>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</si>
  <si>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</si>
  <si>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</si>
  <si>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</si>
  <si>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</si>
  <si>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</si>
  <si>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</si>
  <si>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</si>
  <si>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</si>
  <si>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</si>
  <si>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</si>
  <si>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</si>
  <si>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</si>
  <si>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</si>
  <si>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</si>
  <si>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</si>
  <si>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</si>
  <si>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</si>
  <si>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</si>
  <si>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</si>
  <si>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</si>
  <si>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</si>
  <si>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</si>
  <si>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</si>
  <si>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</si>
  <si>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</si>
  <si>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</si>
  <si>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</si>
  <si>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</si>
  <si>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</si>
  <si>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</si>
  <si>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</si>
  <si>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</si>
  <si>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</si>
  <si>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</si>
  <si>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</si>
  <si>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</si>
  <si>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</si>
  <si>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</si>
  <si>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</si>
  <si>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</si>
  <si>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</si>
  <si>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</si>
  <si>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</si>
  <si>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</si>
  <si>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</si>
  <si>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</si>
  <si>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</si>
  <si>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</si>
  <si>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</si>
  <si>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</si>
  <si>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</si>
  <si>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</si>
  <si>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</si>
  <si>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</si>
  <si>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</si>
  <si>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</si>
  <si>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</si>
  <si>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</si>
  <si>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</si>
  <si>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</si>
  <si>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</si>
  <si>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</si>
  <si>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</si>
  <si>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</si>
  <si>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</si>
  <si>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</si>
  <si>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</si>
  <si>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</si>
  <si>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</si>
  <si>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</si>
  <si>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</si>
  <si>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</si>
  <si>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</si>
  <si>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</si>
  <si>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</si>
  <si>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</si>
  <si>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</si>
  <si>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</si>
  <si>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</si>
  <si>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</si>
  <si>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</si>
  <si>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</si>
  <si>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</si>
  <si>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</si>
  <si>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</si>
  <si>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</si>
  <si>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</si>
  <si>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</si>
  <si>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</si>
  <si>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</si>
  <si>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</si>
  <si>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</si>
  <si>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</si>
  <si>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</si>
  <si>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</si>
  <si>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</si>
  <si>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</si>
  <si>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</si>
  <si>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</si>
  <si>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</si>
  <si>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</si>
  <si>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</si>
  <si>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</si>
  <si>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</si>
  <si>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</si>
  <si>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</si>
  <si>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</si>
  <si>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</si>
  <si>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</si>
  <si>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</si>
  <si>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</si>
  <si>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</si>
  <si>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</si>
  <si>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</si>
  <si>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</si>
  <si>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</si>
  <si>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</si>
  <si>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</si>
  <si>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</si>
  <si>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</si>
  <si>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</si>
  <si>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</si>
  <si>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</si>
  <si>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</si>
  <si>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</si>
  <si>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</si>
  <si>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</si>
  <si>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</si>
  <si>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</si>
  <si>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</si>
  <si>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</si>
  <si>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</si>
  <si>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</si>
  <si>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</si>
  <si>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</si>
  <si>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</si>
  <si>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</si>
  <si>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</si>
  <si>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</si>
  <si>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</si>
  <si>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</si>
  <si>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</si>
  <si>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</si>
  <si>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</si>
  <si>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</si>
  <si>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</si>
  <si>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</si>
  <si>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</si>
  <si>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</si>
  <si>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</si>
  <si>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</si>
  <si>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</si>
  <si>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</si>
  <si>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</si>
  <si>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</si>
  <si>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</si>
  <si>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</si>
  <si>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</si>
  <si>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</si>
  <si>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</si>
  <si>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</si>
  <si>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</si>
  <si>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</si>
  <si>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</si>
  <si>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</si>
  <si>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</si>
  <si>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</si>
  <si>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</si>
  <si>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</si>
  <si>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</si>
  <si>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</si>
  <si>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</si>
  <si>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</si>
  <si>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</si>
  <si>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</si>
  <si>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</si>
  <si>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</si>
  <si>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</si>
  <si>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</si>
  <si>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</si>
  <si>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</si>
  <si>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</si>
  <si>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</si>
  <si>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</si>
  <si>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</si>
  <si>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</si>
  <si>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</si>
  <si>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</si>
  <si>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</si>
  <si>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</si>
  <si>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</si>
  <si>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</si>
  <si>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</si>
  <si>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</si>
  <si>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</si>
  <si>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</si>
  <si>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</si>
  <si>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</si>
  <si>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</si>
  <si>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</si>
  <si>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</si>
  <si>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</si>
  <si>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</si>
  <si>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</si>
  <si>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</si>
  <si>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</si>
  <si>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</si>
  <si>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</si>
  <si>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</si>
  <si>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</si>
  <si>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</si>
  <si>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</si>
  <si>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</si>
  <si>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</si>
  <si>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</si>
  <si>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</si>
  <si>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</si>
  <si>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</si>
  <si>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</si>
  <si>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</si>
  <si>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</si>
  <si>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</si>
  <si>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</si>
  <si>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</si>
  <si>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</si>
  <si>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</si>
  <si>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</si>
  <si>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</si>
  <si>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</si>
  <si>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</si>
  <si>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</si>
  <si>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</si>
  <si>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</si>
  <si>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</si>
  <si>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</si>
  <si>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</si>
  <si>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</si>
  <si>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</si>
  <si>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</si>
  <si>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</si>
  <si>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</si>
  <si>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</si>
  <si>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</si>
  <si>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</si>
  <si>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</si>
  <si>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</si>
  <si>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</si>
  <si>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</si>
  <si>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</si>
  <si>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</si>
  <si>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</si>
  <si>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</si>
  <si>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</si>
  <si>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</si>
  <si>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</si>
  <si>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</si>
  <si>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</si>
  <si>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</si>
  <si>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</si>
  <si>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</si>
  <si>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</si>
  <si>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</si>
  <si>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</si>
  <si>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</si>
  <si>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</si>
  <si>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</si>
  <si>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</si>
  <si>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</si>
  <si>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</si>
  <si>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</si>
  <si>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</si>
  <si>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</si>
  <si>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</si>
  <si>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</si>
  <si>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</si>
  <si>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</si>
  <si>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</si>
  <si>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</si>
  <si>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</si>
  <si>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</si>
  <si>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</si>
  <si>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</si>
  <si>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</si>
  <si>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</si>
  <si>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</si>
  <si>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</si>
  <si>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</si>
  <si>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</si>
  <si>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</si>
  <si>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</si>
  <si>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</si>
  <si>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</si>
  <si>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</si>
  <si>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</si>
  <si>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</si>
  <si>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</si>
  <si>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</si>
  <si>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</si>
  <si>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</si>
  <si>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</si>
  <si>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</si>
  <si>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</si>
  <si>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</si>
  <si>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</si>
  <si>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</si>
  <si>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</si>
  <si>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</si>
  <si>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</si>
  <si>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</si>
  <si>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</si>
  <si>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</si>
  <si>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</si>
  <si>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</si>
  <si>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</si>
  <si>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</si>
  <si>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</si>
  <si>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</si>
  <si>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</si>
  <si>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</si>
  <si>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</si>
  <si>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</si>
  <si>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</si>
  <si>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</si>
  <si>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</si>
  <si>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</si>
  <si>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</si>
  <si>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</si>
  <si>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</si>
  <si>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</si>
  <si>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</si>
  <si>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</si>
  <si>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</si>
  <si>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</si>
  <si>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</si>
  <si>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</si>
  <si>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</si>
  <si>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</si>
  <si>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</si>
  <si>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</si>
  <si>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</si>
  <si>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</si>
  <si>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</si>
  <si>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</si>
  <si>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</si>
  <si>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</si>
  <si>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</si>
  <si>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</si>
  <si>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</si>
  <si>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</si>
  <si>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</si>
  <si>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</si>
  <si>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</si>
  <si>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</si>
  <si>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</si>
  <si>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</si>
  <si>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</si>
  <si>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</si>
  <si>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</si>
  <si>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</si>
  <si>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</si>
  <si>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</si>
  <si>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</si>
  <si>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</si>
  <si>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</si>
  <si>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</si>
  <si>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</si>
  <si>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</si>
  <si>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</si>
  <si>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</si>
  <si>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</si>
  <si>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</si>
  <si>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</si>
  <si>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</si>
  <si>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</si>
  <si>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</si>
  <si>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</si>
  <si>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</si>
  <si>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</si>
  <si>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</si>
  <si>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</si>
  <si>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</si>
  <si>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</si>
  <si>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</si>
  <si>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</si>
  <si>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</si>
  <si>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</si>
  <si>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</si>
  <si>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</si>
  <si>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</si>
  <si>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</si>
  <si>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</si>
  <si>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</si>
  <si>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</si>
  <si>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</si>
  <si>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</si>
  <si>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</si>
  <si>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</si>
  <si>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</si>
  <si>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</si>
  <si>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</si>
  <si>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</si>
  <si>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</si>
  <si>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</si>
  <si>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</si>
  <si>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</si>
  <si>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</si>
  <si>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</si>
  <si>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</si>
  <si>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</si>
  <si>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</si>
  <si>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</si>
  <si>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</si>
  <si>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</si>
  <si>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</si>
  <si>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</si>
  <si>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</si>
  <si>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</si>
  <si>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</si>
  <si>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</si>
  <si>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</si>
  <si>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</si>
  <si>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</si>
  <si>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</si>
  <si>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</si>
  <si>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</si>
  <si>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</si>
  <si>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</si>
  <si>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</si>
  <si>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</si>
  <si>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</si>
  <si>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</si>
  <si>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</si>
  <si>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</si>
  <si>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</si>
  <si>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</si>
  <si>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</si>
  <si>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</si>
  <si>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</si>
  <si>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</si>
  <si>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</si>
  <si>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</si>
  <si>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</si>
  <si>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</si>
  <si>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</si>
  <si>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</si>
  <si>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</si>
  <si>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</si>
  <si>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</si>
  <si>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</si>
  <si>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</si>
  <si>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</si>
  <si>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</si>
  <si>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</si>
  <si>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</si>
  <si>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</si>
  <si>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</si>
  <si>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</si>
  <si>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</si>
  <si>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</si>
  <si>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</si>
  <si>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</si>
  <si>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</si>
  <si>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</si>
  <si>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</si>
  <si>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</si>
  <si>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</si>
  <si>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</si>
  <si>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</si>
  <si>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</si>
  <si>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</si>
  <si>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</si>
  <si>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</si>
  <si>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</si>
  <si>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</si>
  <si>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</si>
  <si>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</si>
  <si>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</si>
  <si>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</si>
  <si>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</si>
  <si>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</si>
  <si>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</si>
  <si>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</si>
  <si>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</si>
  <si>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</si>
  <si>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</si>
  <si>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</si>
  <si>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</si>
  <si>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</si>
  <si>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</si>
  <si>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</si>
  <si>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</si>
  <si>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</si>
  <si>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</si>
  <si>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</si>
  <si>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</si>
  <si>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</si>
  <si>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</si>
  <si>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</si>
  <si>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</si>
  <si>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</si>
  <si>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</si>
  <si>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</si>
  <si>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</si>
  <si>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</si>
  <si>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</si>
  <si>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</si>
  <si>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</si>
  <si>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</si>
  <si>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</si>
  <si>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</si>
  <si>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</si>
  <si>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</si>
  <si>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</si>
  <si>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</si>
  <si>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</si>
  <si>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</si>
  <si>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</si>
  <si>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</si>
  <si>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</si>
  <si>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</si>
  <si>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</si>
  <si>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</si>
  <si>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</si>
  <si>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</si>
  <si>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</si>
  <si>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</si>
  <si>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</si>
  <si>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</si>
  <si>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</si>
  <si>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</si>
  <si>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</si>
  <si>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</si>
  <si>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</si>
  <si>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</si>
  <si>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</si>
  <si>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</si>
  <si>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</si>
  <si>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</si>
  <si>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</si>
  <si>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</si>
  <si>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</si>
  <si>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</si>
  <si>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</si>
  <si>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</si>
  <si>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</si>
  <si>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</si>
  <si>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</si>
  <si>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</si>
  <si>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</si>
  <si>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</si>
  <si>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</si>
  <si>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</si>
  <si>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</si>
  <si>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</si>
  <si>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</si>
  <si>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</si>
  <si>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</si>
  <si>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</si>
  <si>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</si>
  <si>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</si>
  <si>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</si>
  <si>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</si>
  <si>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</si>
  <si>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</si>
  <si>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</si>
  <si>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</si>
  <si>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</si>
  <si>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</si>
  <si>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</si>
  <si>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</si>
  <si>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</si>
  <si>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</si>
  <si>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</si>
  <si>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</si>
  <si>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</si>
  <si>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</si>
  <si>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</si>
  <si>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</si>
  <si>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</si>
  <si>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</si>
  <si>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</si>
  <si>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</si>
  <si>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</si>
  <si>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</si>
  <si>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</si>
  <si>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</si>
  <si>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</si>
  <si>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</si>
  <si>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</si>
  <si>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</si>
  <si>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</si>
  <si>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</si>
  <si>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</si>
  <si>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</si>
  <si>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</si>
  <si>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</si>
  <si>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</si>
  <si>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</si>
  <si>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</si>
  <si>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</si>
  <si>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</si>
  <si>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</si>
  <si>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</si>
  <si>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</si>
  <si>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</si>
  <si>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</si>
  <si>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</si>
  <si>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</si>
  <si>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</si>
  <si>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</si>
  <si>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</si>
  <si>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</si>
  <si>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</si>
  <si>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</si>
  <si>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</si>
  <si>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</si>
  <si>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</si>
  <si>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</si>
  <si>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</si>
  <si>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</si>
  <si>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</si>
  <si>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</si>
  <si>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</si>
  <si>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</si>
  <si>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</si>
  <si>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</si>
  <si>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</si>
  <si>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</si>
  <si>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</si>
  <si>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</si>
  <si>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</si>
  <si>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</si>
  <si>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</si>
  <si>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</si>
  <si>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</si>
  <si>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</si>
  <si>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</si>
  <si>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</si>
  <si>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</si>
  <si>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</si>
  <si>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</si>
  <si>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</si>
  <si>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</si>
  <si>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</si>
  <si>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</si>
  <si>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</si>
  <si>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</si>
  <si>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</si>
  <si>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</si>
  <si>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</si>
  <si>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</si>
  <si>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</si>
  <si>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</si>
  <si>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</si>
  <si>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</si>
  <si>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</si>
  <si>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</si>
  <si>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</si>
  <si>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</si>
  <si>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</si>
  <si>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</si>
  <si>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</si>
  <si>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</si>
  <si>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</si>
  <si>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</si>
  <si>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</si>
  <si>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</si>
  <si>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</si>
  <si>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</si>
  <si>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</si>
  <si>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</si>
  <si>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</si>
  <si>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</si>
  <si>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</si>
  <si>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</si>
  <si>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</si>
  <si>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</si>
  <si>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</si>
  <si>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</si>
  <si>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</si>
  <si>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</si>
  <si>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</si>
  <si>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</si>
  <si>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</si>
  <si>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</si>
  <si>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</si>
  <si>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</si>
  <si>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</si>
  <si>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</si>
  <si>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</si>
  <si>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</si>
  <si>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</si>
  <si>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</si>
  <si>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</si>
  <si>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</si>
  <si>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</si>
  <si>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</si>
  <si>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</si>
  <si>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</si>
  <si>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</si>
  <si>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</si>
  <si>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</si>
  <si>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</si>
  <si>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</si>
  <si>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</si>
  <si>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</si>
  <si>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</si>
  <si>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</si>
  <si>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</si>
  <si>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</si>
  <si>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</si>
  <si>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</si>
  <si>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</si>
  <si>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</si>
  <si>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</si>
  <si>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</si>
  <si>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</si>
  <si>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</si>
  <si>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</si>
  <si>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</si>
  <si>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</si>
  <si>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</si>
  <si>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</si>
  <si>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</si>
  <si>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</si>
  <si>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</si>
  <si>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</si>
  <si>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</si>
  <si>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</si>
  <si>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</si>
  <si>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</si>
  <si>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</si>
  <si>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</si>
  <si>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</si>
  <si>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</si>
  <si>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</si>
  <si>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</si>
  <si>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</si>
  <si>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</si>
  <si>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</si>
  <si>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</si>
  <si>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</si>
  <si>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</si>
  <si>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</si>
  <si>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</si>
  <si>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</si>
  <si>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</si>
  <si>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</si>
  <si>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</si>
  <si>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</si>
  <si>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</si>
  <si>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</si>
  <si>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</si>
  <si>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</si>
  <si>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</si>
  <si>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</si>
  <si>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</si>
  <si>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</si>
  <si>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</si>
  <si>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</si>
  <si>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</si>
  <si>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</si>
  <si>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</si>
  <si>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</si>
  <si>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</si>
  <si>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</si>
  <si>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</si>
  <si>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</si>
  <si>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</si>
  <si>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</si>
  <si>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</si>
  <si>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</si>
  <si>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</si>
  <si>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</si>
  <si>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</si>
  <si>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</si>
  <si>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</si>
  <si>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</si>
  <si>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</si>
  <si>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</si>
  <si>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</si>
  <si>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</si>
  <si>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</si>
  <si>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</si>
  <si>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</si>
  <si>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</si>
  <si>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</si>
  <si>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</si>
  <si>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</si>
  <si>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</si>
  <si>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</si>
  <si>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</si>
  <si>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</si>
  <si>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</si>
  <si>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</si>
  <si>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</si>
  <si>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</si>
  <si>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</si>
  <si>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</si>
  <si>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</si>
  <si>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</si>
  <si>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</si>
  <si>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</si>
  <si>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</si>
  <si>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</si>
  <si>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</si>
  <si>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</si>
  <si>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</si>
  <si>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</si>
  <si>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</si>
  <si>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</si>
  <si>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</si>
  <si>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</si>
  <si>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</si>
  <si>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</si>
  <si>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</si>
  <si>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</si>
  <si>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</si>
  <si>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</si>
  <si>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</si>
  <si>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</si>
  <si>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</si>
  <si>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</si>
  <si>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</si>
  <si>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</si>
  <si>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</si>
  <si>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</si>
  <si>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</si>
  <si>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</si>
  <si>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</si>
  <si>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</si>
  <si>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</si>
  <si>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</si>
  <si>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</si>
  <si>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</si>
  <si>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</si>
  <si>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</si>
  <si>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</si>
  <si>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</si>
  <si>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</si>
  <si>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</si>
  <si>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</si>
  <si>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</si>
  <si>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</si>
  <si>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</si>
  <si>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</si>
  <si>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</si>
  <si>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</si>
  <si>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</si>
  <si>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</si>
  <si>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</si>
  <si>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</si>
  <si>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</si>
  <si>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</si>
  <si>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</si>
  <si>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</si>
  <si>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</si>
  <si>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</si>
  <si>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</si>
  <si>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</si>
  <si>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</si>
  <si>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</si>
  <si>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</si>
  <si>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</si>
  <si>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</si>
  <si>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</si>
  <si>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</si>
  <si>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</si>
  <si>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</si>
  <si>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</si>
  <si>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</si>
  <si>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</si>
  <si>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</si>
  <si>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</si>
  <si>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</si>
  <si>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</si>
  <si>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</si>
  <si>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</si>
  <si>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</si>
  <si>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</si>
  <si>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</si>
  <si>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</si>
  <si>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</si>
  <si>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</si>
  <si>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</si>
  <si>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</si>
  <si>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</si>
  <si>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</si>
  <si>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</si>
  <si>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</si>
  <si>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</si>
  <si>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</si>
  <si>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</si>
  <si>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</si>
  <si>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</si>
  <si>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</si>
  <si>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</si>
  <si>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</si>
  <si>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</si>
  <si>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</si>
  <si>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</si>
  <si>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</si>
  <si>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</si>
  <si>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</si>
  <si>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</si>
  <si>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</si>
  <si>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</si>
  <si>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</si>
  <si>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</si>
  <si>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</si>
  <si>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</si>
  <si>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</si>
  <si>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</si>
  <si>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</si>
  <si>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</si>
  <si>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</si>
  <si>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</si>
  <si>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</si>
  <si>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</si>
  <si>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</si>
  <si>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</si>
  <si>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</si>
  <si>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</si>
  <si>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</si>
  <si>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</si>
  <si>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</si>
  <si>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</si>
  <si>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</si>
  <si>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</si>
  <si>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</si>
  <si>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</si>
  <si>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</si>
  <si>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</si>
  <si>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</si>
  <si>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</si>
  <si>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</si>
  <si>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</si>
  <si>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</si>
  <si>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</si>
  <si>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</si>
  <si>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</si>
  <si>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</si>
  <si>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</si>
  <si>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</si>
  <si>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</si>
  <si>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</si>
  <si>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</si>
  <si>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</si>
  <si>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</si>
  <si>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</si>
  <si>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</si>
  <si>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</si>
  <si>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</si>
  <si>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</si>
  <si>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</si>
  <si>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</si>
  <si>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</si>
  <si>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</si>
  <si>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</si>
  <si>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</si>
  <si>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</si>
  <si>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</si>
  <si>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</si>
  <si>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</si>
  <si>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</si>
  <si>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</si>
  <si>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</si>
  <si>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</si>
  <si>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</si>
  <si>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</si>
  <si>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</si>
  <si>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</si>
  <si>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</si>
  <si>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</si>
  <si>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</si>
  <si>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</si>
  <si>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</si>
  <si>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</si>
  <si>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</si>
  <si>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</si>
  <si>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</si>
  <si>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</si>
  <si>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</si>
  <si>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</si>
  <si>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</si>
  <si>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</si>
  <si>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</si>
  <si>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</si>
  <si>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</si>
  <si>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</si>
  <si>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</si>
  <si>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</si>
  <si>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</si>
  <si>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</si>
  <si>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</si>
  <si>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</si>
  <si>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</si>
  <si>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</si>
  <si>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</si>
  <si>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</si>
  <si>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</si>
  <si>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</si>
  <si>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</si>
  <si>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</si>
  <si>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</si>
  <si>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</si>
  <si>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</si>
  <si>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</si>
  <si>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</si>
  <si>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</si>
  <si>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</si>
  <si>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</si>
  <si>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</si>
  <si>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</si>
  <si>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</si>
  <si>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</si>
  <si>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</si>
  <si>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</si>
  <si>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</si>
  <si>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</si>
  <si>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</si>
  <si>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</si>
  <si>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</si>
  <si>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</si>
  <si>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</si>
  <si>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</si>
  <si>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</si>
  <si>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</si>
  <si>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</si>
  <si>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</si>
  <si>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</si>
  <si>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</si>
  <si>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</si>
  <si>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</si>
  <si>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</si>
  <si>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</si>
  <si>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</si>
  <si>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</si>
  <si>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</si>
  <si>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</si>
  <si>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</si>
  <si>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</si>
  <si>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</si>
  <si>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</si>
  <si>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</si>
  <si>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</si>
  <si>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</si>
  <si>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</si>
  <si>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</si>
  <si>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</si>
  <si>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</si>
  <si>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</si>
  <si>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</si>
  <si>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</si>
  <si>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</si>
  <si>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</si>
  <si>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</si>
  <si>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</si>
  <si>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</si>
  <si>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</si>
  <si>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</si>
  <si>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</si>
  <si>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</si>
  <si>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</si>
  <si>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</si>
  <si>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</si>
  <si>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</si>
  <si>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</si>
  <si>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</si>
  <si>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</si>
  <si>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</si>
  <si>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</si>
  <si>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</si>
  <si>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</si>
  <si>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</si>
  <si>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</si>
  <si>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</si>
  <si>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</si>
  <si>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</si>
  <si>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</si>
  <si>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</si>
  <si>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</si>
  <si>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</si>
  <si>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</si>
  <si>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</si>
  <si>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</si>
  <si>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</si>
  <si>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</si>
  <si>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</si>
  <si>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</si>
  <si>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</si>
  <si>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</si>
  <si>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</si>
  <si>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</si>
  <si>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</si>
  <si>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</si>
  <si>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</si>
  <si>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</si>
  <si>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</si>
  <si>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</si>
  <si>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</si>
  <si>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</si>
  <si>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</si>
  <si>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</si>
  <si>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</si>
  <si>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</si>
  <si>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</si>
  <si>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</si>
  <si>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</si>
  <si>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</si>
  <si>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</si>
  <si>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</si>
  <si>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</si>
  <si>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</si>
  <si>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</si>
  <si>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</si>
  <si>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</si>
  <si>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</si>
  <si>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</si>
  <si>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</si>
  <si>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</si>
  <si>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</si>
  <si>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</si>
  <si>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</si>
  <si>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</si>
  <si>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</si>
  <si>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</si>
  <si>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</si>
  <si>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</si>
  <si>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</si>
  <si>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</si>
  <si>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</si>
  <si>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</si>
  <si>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</si>
  <si>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</si>
  <si>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</si>
  <si>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</si>
  <si>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</si>
  <si>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</si>
  <si>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</si>
  <si>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</si>
  <si>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</si>
  <si>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</si>
  <si>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</si>
  <si>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</si>
  <si>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</si>
  <si>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</si>
  <si>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</si>
  <si>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</si>
  <si>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</si>
  <si>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</si>
  <si>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</si>
  <si>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</si>
  <si>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</si>
  <si>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</si>
  <si>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</si>
  <si>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</si>
  <si>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</si>
  <si>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</si>
  <si>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</si>
  <si>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</si>
  <si>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</si>
  <si>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</si>
  <si>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</si>
  <si>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</si>
  <si>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</si>
  <si>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</si>
  <si>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</si>
  <si>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</si>
  <si>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</si>
  <si>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</si>
  <si>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</si>
  <si>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</si>
  <si>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</si>
  <si>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</si>
  <si>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</si>
  <si>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</si>
  <si>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</si>
  <si>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</si>
  <si>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</si>
  <si>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</si>
  <si>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</si>
  <si>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</si>
  <si>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</si>
  <si>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</si>
  <si>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</si>
  <si>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</si>
  <si>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</si>
  <si>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</si>
  <si>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</si>
  <si>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</si>
  <si>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</si>
  <si>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</si>
  <si>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</si>
  <si>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</si>
  <si>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</si>
  <si>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</si>
  <si>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</si>
  <si>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</si>
  <si>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</si>
  <si>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</si>
  <si>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</si>
  <si>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</si>
  <si>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</si>
  <si>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</si>
  <si>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</si>
  <si>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</si>
  <si>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</si>
  <si>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</si>
  <si>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</si>
  <si>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</si>
  <si>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</si>
  <si>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</si>
  <si>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</si>
  <si>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</si>
  <si>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</si>
  <si>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</si>
  <si>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</si>
  <si>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</si>
  <si>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</si>
  <si>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</si>
  <si>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</si>
  <si>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</si>
  <si>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</si>
  <si>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</si>
  <si>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</si>
  <si>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</si>
  <si>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</si>
  <si>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</si>
  <si>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</si>
  <si>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</si>
  <si>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</si>
  <si>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</si>
  <si>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</si>
  <si>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</si>
  <si>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</si>
  <si>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</si>
  <si>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</si>
  <si>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</si>
  <si>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</si>
  <si>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</si>
  <si>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</si>
  <si>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</si>
  <si>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</si>
  <si>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</si>
  <si>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</si>
  <si>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</si>
  <si>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</si>
  <si>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</si>
  <si>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</si>
  <si>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</si>
  <si>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</si>
  <si>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</si>
  <si>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</si>
  <si>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</si>
  <si>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</si>
  <si>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</si>
  <si>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</si>
  <si>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</si>
  <si>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</si>
  <si>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</si>
  <si>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</si>
  <si>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</si>
  <si>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</si>
  <si>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</si>
  <si>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</si>
  <si>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</si>
  <si>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</si>
  <si>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</si>
  <si>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</si>
  <si>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</si>
  <si>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</si>
  <si>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</si>
  <si>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</si>
  <si>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</si>
  <si>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</si>
  <si>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</si>
  <si>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</si>
  <si>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</si>
  <si>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</si>
  <si>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</si>
  <si>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</si>
  <si>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</si>
  <si>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</si>
  <si>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</si>
  <si>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</si>
  <si>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</si>
  <si>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</si>
  <si>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</si>
  <si>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</si>
  <si>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</si>
  <si>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</si>
  <si>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</si>
  <si>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</si>
  <si>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</si>
  <si>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</si>
  <si>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</si>
  <si>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</si>
  <si>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</si>
  <si>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</si>
  <si>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</si>
  <si>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</si>
  <si>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</si>
  <si>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</si>
  <si>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</si>
  <si>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</si>
  <si>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</si>
  <si>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</si>
  <si>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</si>
  <si>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</si>
  <si>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</si>
  <si>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</si>
  <si>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</si>
  <si>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</si>
  <si>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</si>
  <si>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</si>
  <si>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</si>
  <si>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</si>
  <si>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</si>
  <si>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</si>
  <si>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</si>
  <si>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</si>
  <si>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</si>
  <si>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</si>
  <si>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</si>
  <si>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</si>
  <si>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</si>
  <si>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</si>
  <si>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</si>
  <si>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</si>
  <si>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</si>
  <si>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</si>
  <si>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</si>
  <si>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</si>
  <si>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</si>
  <si>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</si>
  <si>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</si>
  <si>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</si>
  <si>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</si>
  <si>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</si>
  <si>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</si>
  <si>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</si>
  <si>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</si>
  <si>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</si>
  <si>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</si>
  <si>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</si>
  <si>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</si>
  <si>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</si>
  <si>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</si>
  <si>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</si>
  <si>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</si>
  <si>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</si>
  <si>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</si>
  <si>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</si>
  <si>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</si>
  <si>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</si>
  <si>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</si>
  <si>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</si>
  <si>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</si>
  <si>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</si>
  <si>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</si>
  <si>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</si>
  <si>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</si>
  <si>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</si>
  <si>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</si>
  <si>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</si>
  <si>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</si>
  <si>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</si>
  <si>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</si>
  <si>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</si>
  <si>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</si>
  <si>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</si>
  <si>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</si>
  <si>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</si>
  <si>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</si>
  <si>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</si>
  <si>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</si>
  <si>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</si>
  <si>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</si>
  <si>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</si>
  <si>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</si>
  <si>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</si>
  <si>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</si>
  <si>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</si>
  <si>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</si>
  <si>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</si>
  <si>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</si>
  <si>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</si>
  <si>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</si>
  <si>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</si>
  <si>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</si>
  <si>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</si>
  <si>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</si>
  <si>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</si>
  <si>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</si>
  <si>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</si>
  <si>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</si>
  <si>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</si>
  <si>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</si>
  <si>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</si>
  <si>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</si>
  <si>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</si>
  <si>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</si>
  <si>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</si>
  <si>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</si>
  <si>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</si>
  <si>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</si>
  <si>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</si>
  <si>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</si>
  <si>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</si>
  <si>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</si>
  <si>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</si>
  <si>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</si>
  <si>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</si>
  <si>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</si>
  <si>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</si>
  <si>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</si>
  <si>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</si>
  <si>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</si>
  <si>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</si>
  <si>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</si>
  <si>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</si>
  <si>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</si>
  <si>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</si>
  <si>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</si>
  <si>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</si>
  <si>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</si>
  <si>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</si>
  <si>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</si>
  <si>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</si>
  <si>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</si>
  <si>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</si>
  <si>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</si>
  <si>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</si>
  <si>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</si>
  <si>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</si>
  <si>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</si>
  <si>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</si>
  <si>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</si>
  <si>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</si>
  <si>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</si>
  <si>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</si>
  <si>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</si>
  <si>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</si>
  <si>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</si>
  <si>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</si>
  <si>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</si>
  <si>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</si>
  <si>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</si>
  <si>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</si>
  <si>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</si>
  <si>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</si>
  <si>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</si>
  <si>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</si>
  <si>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</si>
  <si>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</si>
  <si>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</si>
  <si>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</si>
  <si>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</si>
  <si>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</si>
  <si>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</si>
  <si>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</si>
  <si>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</si>
  <si>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</si>
  <si>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</si>
  <si>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</si>
  <si>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</si>
  <si>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</si>
  <si>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</si>
  <si>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</si>
  <si>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</si>
  <si>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</si>
  <si>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</si>
  <si>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</si>
  <si>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</si>
  <si>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</si>
  <si>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</si>
  <si>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</si>
  <si>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</si>
  <si>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</si>
  <si>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</si>
  <si>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</si>
  <si>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</si>
  <si>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</si>
  <si>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</si>
  <si>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</si>
  <si>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</si>
  <si>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</si>
  <si>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</si>
  <si>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</si>
  <si>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</si>
  <si>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</si>
  <si>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</si>
  <si>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</si>
  <si>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</si>
  <si>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</si>
  <si>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</si>
  <si>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</si>
  <si>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</si>
  <si>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</si>
  <si>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</si>
  <si>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</si>
  <si>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</si>
  <si>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</si>
  <si>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</si>
  <si>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</si>
  <si>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</si>
  <si>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</si>
  <si>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</si>
  <si>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</si>
  <si>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</si>
  <si>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</si>
  <si>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</si>
  <si>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</si>
  <si>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</si>
  <si>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</si>
  <si>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</si>
  <si>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</si>
  <si>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</si>
  <si>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</si>
  <si>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</si>
  <si>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</si>
  <si>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</si>
  <si>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</si>
  <si>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</si>
  <si>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</si>
  <si>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</si>
  <si>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</si>
  <si>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</si>
  <si>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</si>
  <si>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</si>
  <si>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</si>
  <si>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</si>
  <si>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</si>
  <si>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</si>
  <si>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</si>
  <si>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</si>
  <si>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</si>
  <si>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</si>
  <si>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</si>
  <si>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</si>
  <si>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</si>
  <si>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</si>
  <si>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</si>
  <si>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</si>
  <si>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</si>
  <si>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</si>
  <si>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</si>
  <si>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</si>
  <si>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</si>
  <si>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</si>
  <si>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</si>
  <si>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</si>
  <si>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</si>
  <si>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</si>
  <si>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</si>
  <si>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</si>
  <si>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</si>
  <si>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</si>
  <si>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</si>
  <si>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</si>
  <si>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</si>
  <si>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</si>
  <si>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</si>
  <si>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</si>
  <si>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</si>
  <si>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</si>
  <si>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</si>
  <si>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</si>
  <si>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</si>
  <si>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</si>
  <si>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</si>
  <si>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</si>
  <si>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</si>
  <si>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</si>
  <si>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</si>
  <si>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</si>
  <si>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</si>
  <si>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</si>
  <si>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</si>
  <si>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</si>
  <si>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</si>
  <si>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</si>
  <si>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</si>
  <si>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</si>
  <si>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</si>
  <si>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</si>
  <si>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</si>
  <si>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</si>
  <si>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</si>
  <si>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</si>
  <si>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</si>
  <si>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</si>
  <si>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</si>
  <si>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</si>
  <si>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</si>
  <si>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</si>
  <si>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</si>
  <si>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</si>
  <si>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</si>
  <si>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</si>
  <si>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</si>
  <si>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</si>
  <si>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</si>
  <si>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</si>
  <si>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</si>
  <si>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</si>
  <si>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</si>
  <si>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</si>
  <si>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</si>
  <si>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</si>
  <si>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</si>
  <si>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</si>
  <si>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</si>
  <si>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</si>
  <si>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</si>
  <si>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</si>
  <si>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</si>
  <si>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</si>
  <si>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</si>
  <si>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</si>
  <si>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</si>
  <si>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</si>
  <si>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</si>
  <si>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</si>
  <si>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</si>
  <si>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</si>
  <si>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</si>
  <si>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</si>
  <si>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</si>
  <si>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</si>
  <si>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</si>
  <si>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</si>
  <si>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</si>
  <si>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</si>
  <si>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</si>
  <si>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</si>
  <si>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</si>
  <si>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</si>
  <si>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</si>
  <si>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</si>
  <si>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</si>
  <si>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</si>
  <si>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</si>
  <si>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</si>
  <si>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</si>
  <si>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</si>
  <si>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</si>
  <si>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</si>
  <si>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</si>
  <si>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</si>
  <si>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</si>
  <si>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</si>
  <si>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</si>
  <si>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</si>
  <si>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</si>
  <si>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</si>
  <si>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</si>
  <si>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</si>
  <si>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</si>
  <si>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</si>
  <si>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</si>
  <si>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</si>
  <si>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</si>
  <si>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</si>
  <si>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</si>
  <si>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</si>
  <si>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</si>
  <si>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</si>
  <si>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</si>
  <si>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</si>
  <si>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</si>
  <si>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</si>
  <si>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</si>
  <si>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</si>
  <si>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</si>
  <si>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</si>
  <si>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</si>
  <si>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</si>
  <si>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</si>
  <si>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</si>
  <si>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</si>
  <si>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</si>
  <si>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</si>
  <si>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</si>
  <si>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</si>
  <si>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</si>
  <si>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</si>
  <si>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</si>
  <si>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</si>
  <si>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</si>
  <si>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</si>
  <si>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</si>
  <si>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</si>
  <si>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</si>
  <si>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</si>
  <si>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</si>
  <si>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</si>
  <si>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</si>
  <si>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</si>
  <si>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</si>
  <si>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</si>
  <si>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</si>
  <si>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</si>
  <si>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</si>
  <si>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</si>
  <si>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</si>
  <si>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</si>
  <si>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</si>
  <si>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</si>
  <si>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</si>
  <si>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</si>
  <si>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</si>
  <si>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</si>
  <si>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</si>
  <si>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</si>
  <si>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</si>
  <si>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</si>
  <si>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</si>
  <si>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</si>
  <si>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</si>
  <si>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</si>
  <si>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</si>
  <si>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</si>
  <si>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</si>
  <si>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</si>
  <si>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</si>
  <si>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</si>
  <si>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</si>
  <si>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</si>
  <si>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</si>
  <si>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</si>
  <si>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</si>
  <si>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</si>
  <si>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</si>
  <si>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</si>
  <si>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</si>
  <si>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</si>
  <si>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</si>
  <si>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</si>
  <si>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</si>
  <si>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</si>
  <si>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</si>
  <si>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</si>
  <si>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</si>
  <si>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</si>
  <si>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</si>
  <si>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</si>
  <si>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</si>
  <si>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</si>
  <si>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</si>
  <si>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</si>
  <si>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</si>
  <si>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</si>
  <si>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</si>
  <si>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</si>
  <si>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</si>
  <si>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</si>
  <si>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</si>
  <si>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</si>
  <si>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</si>
  <si>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</si>
  <si>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</si>
  <si>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</si>
  <si>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</si>
  <si>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</si>
  <si>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</si>
  <si>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</si>
  <si>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</si>
  <si>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</si>
  <si>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</si>
  <si>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</si>
  <si>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</si>
  <si>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</si>
  <si>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</si>
  <si>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</si>
  <si>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</si>
  <si>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</si>
  <si>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</si>
  <si>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</si>
  <si>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</si>
  <si>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</si>
  <si>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</si>
  <si>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</si>
  <si>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</si>
  <si>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</si>
  <si>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</si>
  <si>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</si>
  <si>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</si>
  <si>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</si>
  <si>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</si>
  <si>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</si>
  <si>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</si>
  <si>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</si>
  <si>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</si>
  <si>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</si>
  <si>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</si>
  <si>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</si>
  <si>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</si>
  <si>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</si>
  <si>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</si>
  <si>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</si>
  <si>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</si>
  <si>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</si>
  <si>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</si>
  <si>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</si>
  <si>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</si>
  <si>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</si>
  <si>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</si>
  <si>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</si>
  <si>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</si>
  <si>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</si>
  <si>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</si>
  <si>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</si>
  <si>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</si>
  <si>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</si>
  <si>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</si>
  <si>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</si>
  <si>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</si>
  <si>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</si>
  <si>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</si>
  <si>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</si>
  <si>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</si>
  <si>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</si>
  <si>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</si>
  <si>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</si>
  <si>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</si>
  <si>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</si>
  <si>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</si>
  <si>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</si>
  <si>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</si>
  <si>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</si>
  <si>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</si>
  <si>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</si>
  <si>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</si>
  <si>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</si>
  <si>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</si>
  <si>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</si>
  <si>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</si>
  <si>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</si>
  <si>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</si>
  <si>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</si>
  <si>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</si>
  <si>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</si>
  <si>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</si>
  <si>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</si>
  <si>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</si>
  <si>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</si>
  <si>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</si>
  <si>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</si>
  <si>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</si>
  <si>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</si>
  <si>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</si>
  <si>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</si>
  <si>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</si>
  <si>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</si>
  <si>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</si>
  <si>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</si>
  <si>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</si>
  <si>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</si>
  <si>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</si>
  <si>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</si>
  <si>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</si>
  <si>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</si>
  <si>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</si>
  <si>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</si>
  <si>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</si>
  <si>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</si>
  <si>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</si>
  <si>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</si>
  <si>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</si>
  <si>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</si>
  <si>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</si>
  <si>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</si>
  <si>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</si>
  <si>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</si>
  <si>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</si>
  <si>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</si>
  <si>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</si>
  <si>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</si>
  <si>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</si>
  <si>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</si>
  <si>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</si>
  <si>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</si>
  <si>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</si>
  <si>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</si>
  <si>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</si>
  <si>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</si>
  <si>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</si>
  <si>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</si>
  <si>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</si>
  <si>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</si>
  <si>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</si>
  <si>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</si>
  <si>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</si>
  <si>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</si>
  <si>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</si>
  <si>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</si>
  <si>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</si>
  <si>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</si>
  <si>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</si>
  <si>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</si>
  <si>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</si>
  <si>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</si>
  <si>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</si>
  <si>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</si>
  <si>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</si>
  <si>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</si>
  <si>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</si>
  <si>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</si>
  <si>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</si>
  <si>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</si>
  <si>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</si>
  <si>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</si>
  <si>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</si>
  <si>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</si>
  <si>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</si>
  <si>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</si>
  <si>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</si>
  <si>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</si>
  <si>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</si>
  <si>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</si>
  <si>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</si>
  <si>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</si>
  <si>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</si>
  <si>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</si>
  <si>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</si>
  <si>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</si>
  <si>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</si>
  <si>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</si>
  <si>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</si>
  <si>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</si>
  <si>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</si>
  <si>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</si>
  <si>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</si>
  <si>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</si>
  <si>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</si>
  <si>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</si>
  <si>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</si>
  <si>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</si>
  <si>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</si>
  <si>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</si>
  <si>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</si>
  <si>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</si>
  <si>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</si>
  <si>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</si>
  <si>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</si>
  <si>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</si>
  <si>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</si>
  <si>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</si>
  <si>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</si>
  <si>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</si>
  <si>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</si>
  <si>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</si>
  <si>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</si>
  <si>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</si>
  <si>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</si>
  <si>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</si>
  <si>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</si>
  <si>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</si>
  <si>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</si>
  <si>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</si>
  <si>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</si>
  <si>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</si>
  <si>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</si>
  <si>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</si>
  <si>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</si>
  <si>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</si>
  <si>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</si>
  <si>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</si>
  <si>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</si>
  <si>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</si>
  <si>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</si>
  <si>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</si>
  <si>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</si>
  <si>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</si>
  <si>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</si>
  <si>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</si>
  <si>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</si>
  <si>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</si>
  <si>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</si>
  <si>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</si>
  <si>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</si>
  <si>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</si>
  <si>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</si>
  <si>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</si>
  <si>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</si>
  <si>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</si>
  <si>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</si>
  <si>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</si>
  <si>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</si>
  <si>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</si>
  <si>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</si>
  <si>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</si>
  <si>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</si>
  <si>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</si>
  <si>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</si>
  <si>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</si>
  <si>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</si>
  <si>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</si>
  <si>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</si>
  <si>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</si>
  <si>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</si>
  <si>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</si>
  <si>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</si>
  <si>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</si>
  <si>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</si>
  <si>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</si>
  <si>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</si>
  <si>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</si>
  <si>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</si>
  <si>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</si>
  <si>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</si>
  <si>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</si>
  <si>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</si>
  <si>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</si>
  <si>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</si>
  <si>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</si>
  <si>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</si>
  <si>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</si>
  <si>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</si>
  <si>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</si>
  <si>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</si>
  <si>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</si>
  <si>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</si>
  <si>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</si>
  <si>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</si>
  <si>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</si>
  <si>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</si>
  <si>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</si>
  <si>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</si>
  <si>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</si>
  <si>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</si>
  <si>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</si>
  <si>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</si>
  <si>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</si>
  <si>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</si>
  <si>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</si>
  <si>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</si>
  <si>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</si>
  <si>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</si>
  <si>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</si>
  <si>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</si>
  <si>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</si>
  <si>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</si>
  <si>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</si>
  <si>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</si>
  <si>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</si>
  <si>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</si>
  <si>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</si>
  <si>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</si>
  <si>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</si>
  <si>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</si>
  <si>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</si>
  <si>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</si>
  <si>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</si>
  <si>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</si>
  <si>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</si>
  <si>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</si>
  <si>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</si>
  <si>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</si>
  <si>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</si>
  <si>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</si>
  <si>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</si>
  <si>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</si>
  <si>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</si>
  <si>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</si>
  <si>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</si>
  <si>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</si>
  <si>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</si>
  <si>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</si>
  <si>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</si>
  <si>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</si>
  <si>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</si>
  <si>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</si>
  <si>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</si>
  <si>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</si>
  <si>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</si>
  <si>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</si>
  <si>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</si>
  <si>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</si>
  <si>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</si>
  <si>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</si>
  <si>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</si>
  <si>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</si>
  <si>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</si>
  <si>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</si>
  <si>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</si>
  <si>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</si>
  <si>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</si>
  <si>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</si>
  <si>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</si>
  <si>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</si>
  <si>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</si>
  <si>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</si>
  <si>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</si>
  <si>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</si>
  <si>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</si>
  <si>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</si>
  <si>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</si>
  <si>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</si>
  <si>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</si>
  <si>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</si>
  <si>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</si>
  <si>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</si>
  <si>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</si>
  <si>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</si>
  <si>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</si>
  <si>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</si>
  <si>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</si>
  <si>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</si>
  <si>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</si>
  <si>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</si>
  <si>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</si>
  <si>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</si>
  <si>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</si>
  <si>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</si>
  <si>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</si>
  <si>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</si>
  <si>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</si>
  <si>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</si>
  <si>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</si>
  <si>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</si>
  <si>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</si>
  <si>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</si>
  <si>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</si>
  <si>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</si>
  <si>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</si>
  <si>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</si>
  <si>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</si>
  <si>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</si>
  <si>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</si>
  <si>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</si>
  <si>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</si>
  <si>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</si>
  <si>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</si>
  <si>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</si>
  <si>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</si>
  <si>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</si>
  <si>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</si>
  <si>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</si>
  <si>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</si>
  <si>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</si>
  <si>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</si>
  <si>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</si>
  <si>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</si>
  <si>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</si>
  <si>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</si>
  <si>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</si>
  <si>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</si>
  <si>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</si>
  <si>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</si>
  <si>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</si>
  <si>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</si>
  <si>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</si>
  <si>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</si>
  <si>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</si>
  <si>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</si>
  <si>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</si>
  <si>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</si>
  <si>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</si>
  <si>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</si>
  <si>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</si>
  <si>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</si>
  <si>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</si>
  <si>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</si>
  <si>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</si>
  <si>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</si>
  <si>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</si>
  <si>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</si>
  <si>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</si>
  <si>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</si>
  <si>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</si>
  <si>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</si>
  <si>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</si>
  <si>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</si>
  <si>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</si>
  <si>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</si>
  <si>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</si>
  <si>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</si>
  <si>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</si>
  <si>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</si>
  <si>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</si>
  <si>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</si>
  <si>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</si>
  <si>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</si>
  <si>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</si>
  <si>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</si>
  <si>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</si>
  <si>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</si>
  <si>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</si>
  <si>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</si>
  <si>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</si>
  <si>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</si>
  <si>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</si>
  <si>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</si>
  <si>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</si>
  <si>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</si>
  <si>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</si>
  <si>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</si>
  <si>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</si>
  <si>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</si>
  <si>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</si>
  <si>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</si>
  <si>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</si>
  <si>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</si>
  <si>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</si>
  <si>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</si>
  <si>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</si>
  <si>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</si>
  <si>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</si>
  <si>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</si>
  <si>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</si>
  <si>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</si>
  <si>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</si>
  <si>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</si>
  <si>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</si>
  <si>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</si>
  <si>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</si>
  <si>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</si>
  <si>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</si>
  <si>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</si>
  <si>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</si>
  <si>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</si>
  <si>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</si>
  <si>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</si>
  <si>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</si>
  <si>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</si>
  <si>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</si>
  <si>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</si>
  <si>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</si>
  <si>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</si>
  <si>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</si>
  <si>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</si>
  <si>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</si>
  <si>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</si>
  <si>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</si>
  <si>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</si>
  <si>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</si>
  <si>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</si>
  <si>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</si>
  <si>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</si>
  <si>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</si>
  <si>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</si>
  <si>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</si>
  <si>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</si>
  <si>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</si>
  <si>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</si>
  <si>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</si>
  <si>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</si>
  <si>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</si>
  <si>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</si>
  <si>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</si>
  <si>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</si>
  <si>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</si>
  <si>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</si>
  <si>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</si>
  <si>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</si>
  <si>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</si>
  <si>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</si>
  <si>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</si>
  <si>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</si>
  <si>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</si>
  <si>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</si>
  <si>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</si>
  <si>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</si>
  <si>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</si>
  <si>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</si>
  <si>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</si>
  <si>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</si>
  <si>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</si>
  <si>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</si>
  <si>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</si>
  <si>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</si>
  <si>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</si>
  <si>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</si>
  <si>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</si>
  <si>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</si>
  <si>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</si>
  <si>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</si>
  <si>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</si>
  <si>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</si>
  <si>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</si>
  <si>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</si>
  <si>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</si>
  <si>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</si>
  <si>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</si>
  <si>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</si>
  <si>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</si>
  <si>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</si>
  <si>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</si>
  <si>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</si>
  <si>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</si>
  <si>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</si>
  <si>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</si>
  <si>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</si>
  <si>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</si>
  <si>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</si>
  <si>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</si>
  <si>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</si>
  <si>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</si>
  <si>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</si>
  <si>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</si>
  <si>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</si>
  <si>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</si>
  <si>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</si>
  <si>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</si>
  <si>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</si>
  <si>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</si>
  <si>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</si>
  <si>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</si>
  <si>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</si>
  <si>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</si>
  <si>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</si>
  <si>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</si>
  <si>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</si>
  <si>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</si>
  <si>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</si>
  <si>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</si>
  <si>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</si>
  <si>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</si>
  <si>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</si>
  <si>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</si>
  <si>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</si>
  <si>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</si>
  <si>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</si>
  <si>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</si>
  <si>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</si>
  <si>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</si>
  <si>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</si>
  <si>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</si>
  <si>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</si>
  <si>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</si>
  <si>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</si>
  <si>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</si>
  <si>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</si>
  <si>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</si>
  <si>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</si>
  <si>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</si>
  <si>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</si>
  <si>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</si>
  <si>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</si>
  <si>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</si>
  <si>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</si>
  <si>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</si>
  <si>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</si>
  <si>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</si>
  <si>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</si>
  <si>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</si>
  <si>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</si>
  <si>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</si>
  <si>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</si>
  <si>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</si>
  <si>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</si>
  <si>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</si>
  <si>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</si>
  <si>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</si>
  <si>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</si>
  <si>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</si>
  <si>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</si>
  <si>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</si>
  <si>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</si>
  <si>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</si>
  <si>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</si>
  <si>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</si>
  <si>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</si>
  <si>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</si>
  <si>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</si>
  <si>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</si>
  <si>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</si>
  <si>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</si>
  <si>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</si>
  <si>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</si>
  <si>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</si>
  <si>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</si>
  <si>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</si>
  <si>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</si>
  <si>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</si>
  <si>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</si>
  <si>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</si>
  <si>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</si>
  <si>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</si>
  <si>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</si>
  <si>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</si>
  <si>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</si>
  <si>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</si>
  <si>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</si>
  <si>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</si>
  <si>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</si>
  <si>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</si>
  <si>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</si>
  <si>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</si>
  <si>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</si>
  <si>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</si>
  <si>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</si>
  <si>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</si>
  <si>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</si>
  <si>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</si>
  <si>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</si>
  <si>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</si>
  <si>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</si>
  <si>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</si>
  <si>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</si>
  <si>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</si>
  <si>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</si>
  <si>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</si>
  <si>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</si>
  <si>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</si>
  <si>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</si>
  <si>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</si>
  <si>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</si>
  <si>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</si>
  <si>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</si>
  <si>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</si>
  <si>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</si>
  <si>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</si>
  <si>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</si>
  <si>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</si>
  <si>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</si>
  <si>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</si>
  <si>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</si>
  <si>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</si>
  <si>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</si>
  <si>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</si>
  <si>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</si>
  <si>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</si>
  <si>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</si>
  <si>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</si>
  <si>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</si>
  <si>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</si>
  <si>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</si>
  <si>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</si>
  <si>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</si>
  <si>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</si>
  <si>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</si>
  <si>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</si>
  <si>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</si>
  <si>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</si>
  <si>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</si>
  <si>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</si>
  <si>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</si>
  <si>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</si>
  <si>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</si>
  <si>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</si>
  <si>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</si>
  <si>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</si>
  <si>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</si>
  <si>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</si>
  <si>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</si>
  <si>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</si>
  <si>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</si>
  <si>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</si>
  <si>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</si>
  <si>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</si>
  <si>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</si>
  <si>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</si>
  <si>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</si>
  <si>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</si>
  <si>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</si>
  <si>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</si>
  <si>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</si>
  <si>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</si>
  <si>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</si>
  <si>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</si>
  <si>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</si>
  <si>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</si>
  <si>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</si>
  <si>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</si>
  <si>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</si>
  <si>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</si>
  <si>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</si>
  <si>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</si>
  <si>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</si>
  <si>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</si>
  <si>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</si>
  <si>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</si>
  <si>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</si>
  <si>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</si>
  <si>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</si>
  <si>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</si>
  <si>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</si>
  <si>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</si>
  <si>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</si>
  <si>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</si>
  <si>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</si>
  <si>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</si>
  <si>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</si>
  <si>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</si>
  <si>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</si>
  <si>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</si>
  <si>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</si>
  <si>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</si>
  <si>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</si>
  <si>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</si>
  <si>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</si>
  <si>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</si>
  <si>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</si>
  <si>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</si>
  <si>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</si>
  <si>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</si>
  <si>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</si>
  <si>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</si>
  <si>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</si>
  <si>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</si>
  <si>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</si>
  <si>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</si>
  <si>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</si>
  <si>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</si>
  <si>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</si>
  <si>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</si>
  <si>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</si>
  <si>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</si>
  <si>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</si>
  <si>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</si>
  <si>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</si>
  <si>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</si>
  <si>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</si>
  <si>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</si>
  <si>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</si>
  <si>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</si>
  <si>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</si>
  <si>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</si>
  <si>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</si>
  <si>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</si>
  <si>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</si>
  <si>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</si>
  <si>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</si>
  <si>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</si>
  <si>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</si>
  <si>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</si>
  <si>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</si>
  <si>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</si>
  <si>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</si>
  <si>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</si>
  <si>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</si>
  <si>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</si>
  <si>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</si>
  <si>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</si>
  <si>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</si>
  <si>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</si>
  <si>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</si>
  <si>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</si>
  <si>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</si>
  <si>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</si>
  <si>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</si>
  <si>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</si>
  <si>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</si>
  <si>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</si>
  <si>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</si>
  <si>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</si>
  <si>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</si>
  <si>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</si>
  <si>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</si>
  <si>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</si>
  <si>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</si>
  <si>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</si>
  <si>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</si>
  <si>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</si>
  <si>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</si>
  <si>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</si>
  <si>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</si>
  <si>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</si>
  <si>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</si>
  <si>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</si>
  <si>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</si>
  <si>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</si>
  <si>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</si>
  <si>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</si>
  <si>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</si>
  <si>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</si>
  <si>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</si>
  <si>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</si>
  <si>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</si>
  <si>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</si>
  <si>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</si>
  <si>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</si>
  <si>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</si>
  <si>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</si>
  <si>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</si>
  <si>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</si>
  <si>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</si>
  <si>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</si>
  <si>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</si>
  <si>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</si>
  <si>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</si>
  <si>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</si>
  <si>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</si>
  <si>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</si>
  <si>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</si>
  <si>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</si>
  <si>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</si>
  <si>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</si>
  <si>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</si>
  <si>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</si>
  <si>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</si>
  <si>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</si>
  <si>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</si>
  <si>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</si>
  <si>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</si>
  <si>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</si>
  <si>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</si>
  <si>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</si>
  <si>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</si>
  <si>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</si>
  <si>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</si>
  <si>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</si>
  <si>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</si>
  <si>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</si>
  <si>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</si>
  <si>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</si>
  <si>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</si>
  <si>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</si>
  <si>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</si>
  <si>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</si>
  <si>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</si>
  <si>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</si>
  <si>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</si>
  <si>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</si>
  <si>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</si>
  <si>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</si>
  <si>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</si>
  <si>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</si>
  <si>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</si>
  <si>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</si>
  <si>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</si>
  <si>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</si>
  <si>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</si>
  <si>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</si>
  <si>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</si>
  <si>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</si>
  <si>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</si>
  <si>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</si>
  <si>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</si>
  <si>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</si>
  <si>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</si>
  <si>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</si>
  <si>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</si>
  <si>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</si>
  <si>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</si>
  <si>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</si>
  <si>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</si>
  <si>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</si>
  <si>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</si>
  <si>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</si>
  <si>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</si>
  <si>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</si>
  <si>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</si>
  <si>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</si>
  <si>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</si>
  <si>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</si>
  <si>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</si>
  <si>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</si>
  <si>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</si>
  <si>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</si>
  <si>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</si>
  <si>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</si>
  <si>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</si>
  <si>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</si>
  <si>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</si>
  <si>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</si>
  <si>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</si>
  <si>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</si>
  <si>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</si>
  <si>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</si>
  <si>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</si>
  <si>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</si>
  <si>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</si>
  <si>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</si>
  <si>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</si>
  <si>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</si>
  <si>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</si>
  <si>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</si>
  <si>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</si>
  <si>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</si>
  <si>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</si>
  <si>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</si>
  <si>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</si>
  <si>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</si>
  <si>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</si>
  <si>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</si>
  <si>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</si>
  <si>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</si>
  <si>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</si>
  <si>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</si>
  <si>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</si>
  <si>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</si>
  <si>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</si>
  <si>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</si>
  <si>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</si>
  <si>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</si>
  <si>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</si>
  <si>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</si>
  <si>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</si>
  <si>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</si>
  <si>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</si>
  <si>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</si>
  <si>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</si>
  <si>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</si>
  <si>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</si>
  <si>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</si>
  <si>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</si>
  <si>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</si>
  <si>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</si>
  <si>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</si>
  <si>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</si>
  <si>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</si>
  <si>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</si>
  <si>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</si>
  <si>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</si>
  <si>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</si>
  <si>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</si>
  <si>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</si>
  <si>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</si>
  <si>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</si>
  <si>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</si>
  <si>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</si>
  <si>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</si>
  <si>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</si>
  <si>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</si>
  <si>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</si>
  <si>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</si>
  <si>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</si>
  <si>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</si>
  <si>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</si>
  <si>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</si>
  <si>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</si>
  <si>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</si>
  <si>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</si>
  <si>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</si>
  <si>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</si>
  <si>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</si>
  <si>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</si>
  <si>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</si>
  <si>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</si>
  <si>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</si>
  <si>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</si>
  <si>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</si>
  <si>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</si>
  <si>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</si>
  <si>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</si>
  <si>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</si>
  <si>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</si>
  <si>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</si>
  <si>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</si>
  <si>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</si>
  <si>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</si>
  <si>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</si>
  <si>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</si>
  <si>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</si>
  <si>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</si>
  <si>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</si>
  <si>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</si>
  <si>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</si>
  <si>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</si>
  <si>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</si>
  <si>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</si>
  <si>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</si>
  <si>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</si>
  <si>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</si>
  <si>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</si>
  <si>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</si>
  <si>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</si>
  <si>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</si>
  <si>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</si>
  <si>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</si>
  <si>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</si>
  <si>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</si>
  <si>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</si>
  <si>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</si>
  <si>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</si>
  <si>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</si>
  <si>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</si>
  <si>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</si>
  <si>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</si>
  <si>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</si>
  <si>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</si>
  <si>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</si>
  <si>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</si>
  <si>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</si>
  <si>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</si>
  <si>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</si>
  <si>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</si>
  <si>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</si>
  <si>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</si>
  <si>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</si>
  <si>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</si>
  <si>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</si>
  <si>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</si>
  <si>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</si>
  <si>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</si>
  <si>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</si>
  <si>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</si>
  <si>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</si>
  <si>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</si>
  <si>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</si>
  <si>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</si>
  <si>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</si>
  <si>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</si>
  <si>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</si>
  <si>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</si>
  <si>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</si>
  <si>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</si>
  <si>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</si>
  <si>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</si>
  <si>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</si>
  <si>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</si>
  <si>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</si>
  <si>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</si>
  <si>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</si>
  <si>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</si>
  <si>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</si>
  <si>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</si>
  <si>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</si>
  <si>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</si>
  <si>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</si>
  <si>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</si>
  <si>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</si>
  <si>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</si>
  <si>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</si>
  <si>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</si>
  <si>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</si>
  <si>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</si>
  <si>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</si>
  <si>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</si>
  <si>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</si>
  <si>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</si>
  <si>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</si>
  <si>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</si>
  <si>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</si>
  <si>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</si>
  <si>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</si>
  <si>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</si>
  <si>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</si>
  <si>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</si>
  <si>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</si>
  <si>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</si>
  <si>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</si>
  <si>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</si>
  <si>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</si>
  <si>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</si>
  <si>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</si>
  <si>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</si>
  <si>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</si>
  <si>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</si>
  <si>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</si>
  <si>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</si>
  <si>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</si>
  <si>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</si>
  <si>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</si>
  <si>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</si>
  <si>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</si>
  <si>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</si>
  <si>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</si>
  <si>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</si>
  <si>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</si>
  <si>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</si>
  <si>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</si>
  <si>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</si>
  <si>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</si>
  <si>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</si>
  <si>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</si>
  <si>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</si>
  <si>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</si>
  <si>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</si>
  <si>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</si>
  <si>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</si>
  <si>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</si>
  <si>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</si>
  <si>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</si>
  <si>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</si>
  <si>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</si>
  <si>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</si>
  <si>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</si>
  <si>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</si>
  <si>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</si>
  <si>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</si>
  <si>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</si>
  <si>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</si>
  <si>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</si>
  <si>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</si>
  <si>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</si>
  <si>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</si>
  <si>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</si>
  <si>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</si>
  <si>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</si>
  <si>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</si>
  <si>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</si>
  <si>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</si>
  <si>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</si>
  <si>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</si>
  <si>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</si>
  <si>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</si>
  <si>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</si>
  <si>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</si>
  <si>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</si>
  <si>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</si>
  <si>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</si>
  <si>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</si>
  <si>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</si>
  <si>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</si>
  <si>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</si>
  <si>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</si>
  <si>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</si>
  <si>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</si>
  <si>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</si>
  <si>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</si>
  <si>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</si>
  <si>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</si>
  <si>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</si>
  <si>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</si>
  <si>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</si>
  <si>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</si>
  <si>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</si>
  <si>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</si>
  <si>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</si>
  <si>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</si>
  <si>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</si>
  <si>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</si>
  <si>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</si>
  <si>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</si>
  <si>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</si>
  <si>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</si>
  <si>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</si>
  <si>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</si>
  <si>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</si>
  <si>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</si>
  <si>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</si>
  <si>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</si>
  <si>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</si>
  <si>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</si>
  <si>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</si>
  <si>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</si>
  <si>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</si>
  <si>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</si>
  <si>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</si>
  <si>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</si>
  <si>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</si>
  <si>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</si>
  <si>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</si>
  <si>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</si>
  <si>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</si>
  <si>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</si>
  <si>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</si>
  <si>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</si>
  <si>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</si>
  <si>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</si>
  <si>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</si>
  <si>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</si>
  <si>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</si>
  <si>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</si>
  <si>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</si>
  <si>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</si>
  <si>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</si>
  <si>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</si>
  <si>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</si>
  <si>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</si>
  <si>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</si>
  <si>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</si>
  <si>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</si>
  <si>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</si>
  <si>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</si>
  <si>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</si>
  <si>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</si>
  <si>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</si>
  <si>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</si>
  <si>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</si>
  <si>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</si>
  <si>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</si>
  <si>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</si>
  <si>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</si>
  <si>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</si>
  <si>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</si>
  <si>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</si>
  <si>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</si>
  <si>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</si>
  <si>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</si>
  <si>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</si>
  <si>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</si>
  <si>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</si>
  <si>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</si>
  <si>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</si>
  <si>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</si>
  <si>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</si>
  <si>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</si>
  <si>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</si>
  <si>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</si>
  <si>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</si>
  <si>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</si>
  <si>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</si>
  <si>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</si>
  <si>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</si>
  <si>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</si>
  <si>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</si>
  <si>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</si>
  <si>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</si>
  <si>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</si>
  <si>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</si>
  <si>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</si>
  <si>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</si>
  <si>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</si>
  <si>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</si>
  <si>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</si>
  <si>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</si>
  <si>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</si>
  <si>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</si>
  <si>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</si>
  <si>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</si>
  <si>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</si>
  <si>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</si>
  <si>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</si>
  <si>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</si>
  <si>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</si>
  <si>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</si>
  <si>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</si>
  <si>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</si>
  <si>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</si>
  <si>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</si>
  <si>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</si>
  <si>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</si>
  <si>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</si>
  <si>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</si>
  <si>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</si>
  <si>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</si>
  <si>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</si>
  <si>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</si>
  <si>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</si>
  <si>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</si>
  <si>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</si>
  <si>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</si>
  <si>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</si>
  <si>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</si>
  <si>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</si>
  <si>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</si>
  <si>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</si>
  <si>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</si>
  <si>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</si>
  <si>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</si>
  <si>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</si>
  <si>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</si>
  <si>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</si>
  <si>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</si>
  <si>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</si>
  <si>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</si>
  <si>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</si>
  <si>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</si>
  <si>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</si>
  <si>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</si>
  <si>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</si>
  <si>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</si>
  <si>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</si>
  <si>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</si>
  <si>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</si>
  <si>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</si>
  <si>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</si>
  <si>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</si>
  <si>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</si>
  <si>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</si>
  <si>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</si>
  <si>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</si>
  <si>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</si>
  <si>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</si>
  <si>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</si>
  <si>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</si>
  <si>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</si>
  <si>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</si>
  <si>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</si>
  <si>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</si>
  <si>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</si>
  <si>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</si>
  <si>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</si>
  <si>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</si>
  <si>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</si>
  <si>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</si>
  <si>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</si>
  <si>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</si>
  <si>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</si>
  <si>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</si>
  <si>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</si>
  <si>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</si>
  <si>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</si>
  <si>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</si>
  <si>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</si>
  <si>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</si>
  <si>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</si>
  <si>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</si>
  <si>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</si>
  <si>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</si>
  <si>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</si>
  <si>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</si>
  <si>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</si>
  <si>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</si>
  <si>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</si>
  <si>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</si>
  <si>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</si>
  <si>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</si>
  <si>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</si>
  <si>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</si>
  <si>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</si>
  <si>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</si>
  <si>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</si>
  <si>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</si>
  <si>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</si>
  <si>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</si>
  <si>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</si>
  <si>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</si>
  <si>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</si>
  <si>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</si>
  <si>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</si>
  <si>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</si>
  <si>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</si>
  <si>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</si>
  <si>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</si>
  <si>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</si>
  <si>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</si>
  <si>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</si>
  <si>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</si>
  <si>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</si>
  <si>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</si>
  <si>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</si>
  <si>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</si>
  <si>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</si>
  <si>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</si>
  <si>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</si>
  <si>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</si>
  <si>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</si>
  <si>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</si>
  <si>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</si>
  <si>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</si>
  <si>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</si>
  <si>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</si>
  <si>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</si>
  <si>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</si>
  <si>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</si>
  <si>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</si>
  <si>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</si>
  <si>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</si>
  <si>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</si>
  <si>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</si>
  <si>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</si>
  <si>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</si>
  <si>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</si>
  <si>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</si>
  <si>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</si>
  <si>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</si>
  <si>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</si>
  <si>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</si>
  <si>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</si>
  <si>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</si>
  <si>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</si>
  <si>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</si>
  <si>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</si>
  <si>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</si>
  <si>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</si>
  <si>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</si>
  <si>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</si>
  <si>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</si>
  <si>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</si>
  <si>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</si>
  <si>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</si>
  <si>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</si>
  <si>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</si>
  <si>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</si>
  <si>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</si>
  <si>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</si>
  <si>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</si>
  <si>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</si>
  <si>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</si>
  <si>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</si>
  <si>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</si>
  <si>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</si>
  <si>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</si>
  <si>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</si>
  <si>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</si>
  <si>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</si>
  <si>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</si>
  <si>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</si>
  <si>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</si>
  <si>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</si>
  <si>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</si>
  <si>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</si>
  <si>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</si>
  <si>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</si>
  <si>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</si>
  <si>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</si>
  <si>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</si>
  <si>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</si>
  <si>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</si>
  <si>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</si>
  <si>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</si>
  <si>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</si>
  <si>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</si>
  <si>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</si>
  <si>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</si>
  <si>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</si>
  <si>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</si>
  <si>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</si>
  <si>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</si>
  <si>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</si>
  <si>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</si>
  <si>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</si>
  <si>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</si>
  <si>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</si>
  <si>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</si>
  <si>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</si>
  <si>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</si>
  <si>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</si>
  <si>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</si>
  <si>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</si>
  <si>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</si>
  <si>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</si>
  <si>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</si>
  <si>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</si>
  <si>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</si>
  <si>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</si>
  <si>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</si>
  <si>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</si>
  <si>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</si>
  <si>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</si>
  <si>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</si>
  <si>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</si>
  <si>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</si>
  <si>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</si>
  <si>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</si>
  <si>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</si>
  <si>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</si>
  <si>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</si>
  <si>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</si>
  <si>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</si>
  <si>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</si>
  <si>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</si>
  <si>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</si>
  <si>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</si>
  <si>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</si>
  <si>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</si>
  <si>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</si>
  <si>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</si>
  <si>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</si>
  <si>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</si>
  <si>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</si>
  <si>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</si>
  <si>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</si>
  <si>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</si>
  <si>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</si>
  <si>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</si>
  <si>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</si>
  <si>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</si>
  <si>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</si>
  <si>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</si>
  <si>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</si>
  <si>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</si>
  <si>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</si>
  <si>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</si>
  <si>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</si>
  <si>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</si>
  <si>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</si>
  <si>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</si>
  <si>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</si>
  <si>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</si>
  <si>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</si>
  <si>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</si>
  <si>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</si>
  <si>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</si>
  <si>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</si>
  <si>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</si>
  <si>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</si>
  <si>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</si>
  <si>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</si>
  <si>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</si>
  <si>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</si>
  <si>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</si>
  <si>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</si>
  <si>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</si>
  <si>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</si>
  <si>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</si>
  <si>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</si>
  <si>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</si>
  <si>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</si>
  <si>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</si>
  <si>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</si>
  <si>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</si>
  <si>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</si>
  <si>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</si>
  <si>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</si>
  <si>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</si>
  <si>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</si>
  <si>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</si>
  <si>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</si>
  <si>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</si>
  <si>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</si>
  <si>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</si>
  <si>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</si>
  <si>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</si>
  <si>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</si>
  <si>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</si>
  <si>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</si>
  <si>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</si>
  <si>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</si>
  <si>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</si>
  <si>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</si>
  <si>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</si>
  <si>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</si>
  <si>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</si>
  <si>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</si>
  <si>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</si>
  <si>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</si>
  <si>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</si>
  <si>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</si>
  <si>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</si>
  <si>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</si>
  <si>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</si>
  <si>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</si>
  <si>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</si>
  <si>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</si>
  <si>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</si>
  <si>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</si>
  <si>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</si>
  <si>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</si>
  <si>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</si>
  <si>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</si>
  <si>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</si>
  <si>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</si>
  <si>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</si>
  <si>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</si>
  <si>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</si>
  <si>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</si>
  <si>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</si>
  <si>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</si>
  <si>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</si>
  <si>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</si>
  <si>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</si>
  <si>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</si>
  <si>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</si>
  <si>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</si>
  <si>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</si>
  <si>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</si>
  <si>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</si>
  <si>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</si>
  <si>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</si>
  <si>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</si>
  <si>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</si>
  <si>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</si>
  <si>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</si>
  <si>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</si>
  <si>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</si>
  <si>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</si>
  <si>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</si>
  <si>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</si>
  <si>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</si>
  <si>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</si>
  <si>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</si>
  <si>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</si>
  <si>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</si>
  <si>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</si>
  <si>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</si>
  <si>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</si>
  <si>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</si>
  <si>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</si>
  <si>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</si>
  <si>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</si>
  <si>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</si>
  <si>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</si>
  <si>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</si>
  <si>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</si>
  <si>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</si>
  <si>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</si>
  <si>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</si>
  <si>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</si>
  <si>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</si>
  <si>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</si>
  <si>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</si>
  <si>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</si>
  <si>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</si>
  <si>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</si>
  <si>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</si>
  <si>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</si>
  <si>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</si>
  <si>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</si>
  <si>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</si>
  <si>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</si>
  <si>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</si>
  <si>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</si>
  <si>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</si>
  <si>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</si>
  <si>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</si>
  <si>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</si>
  <si>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</si>
  <si>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</si>
  <si>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</si>
  <si>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</si>
  <si>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</si>
  <si>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</si>
  <si>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</si>
  <si>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</si>
  <si>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</si>
  <si>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</si>
  <si>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</si>
  <si>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</si>
  <si>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</si>
  <si>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</si>
  <si>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</si>
  <si>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</si>
  <si>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</si>
  <si>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</si>
  <si>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</si>
  <si>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</si>
  <si>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</si>
  <si>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</si>
  <si>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</si>
  <si>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</si>
  <si>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</si>
  <si>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</si>
  <si>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</si>
  <si>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</si>
  <si>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</si>
  <si>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</si>
  <si>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</si>
  <si>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</si>
  <si>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</si>
  <si>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</si>
  <si>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</si>
  <si>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</si>
  <si>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</si>
  <si>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</si>
  <si>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</si>
  <si>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</si>
  <si>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</si>
  <si>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</si>
  <si>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</si>
  <si>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</si>
  <si>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</si>
  <si>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</si>
  <si>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</si>
  <si>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</si>
  <si>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</si>
  <si>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</si>
  <si>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</si>
  <si>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</si>
  <si>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</si>
  <si>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</si>
  <si>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</si>
  <si>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</si>
  <si>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</si>
  <si>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</si>
  <si>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</si>
  <si>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</si>
  <si>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</si>
  <si>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</si>
  <si>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</si>
  <si>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</si>
  <si>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</si>
  <si>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</si>
  <si>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</si>
  <si>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</si>
  <si>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</si>
  <si>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</si>
  <si>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</si>
  <si>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</si>
  <si>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</si>
  <si>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</si>
  <si>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</si>
  <si>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</si>
  <si>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</si>
  <si>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</si>
  <si>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</si>
  <si>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</si>
  <si>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</si>
  <si>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</si>
  <si>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</si>
  <si>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</si>
  <si>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</si>
  <si>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</si>
  <si>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</si>
  <si>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</si>
  <si>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</si>
  <si>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</si>
  <si>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</si>
  <si>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</si>
  <si>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</si>
  <si>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</si>
  <si>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</si>
  <si>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</si>
  <si>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</si>
  <si>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</si>
  <si>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</si>
  <si>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</si>
  <si>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</si>
  <si>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</si>
  <si>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</si>
  <si>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</si>
  <si>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</si>
  <si>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</si>
  <si>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</si>
  <si>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</si>
  <si>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</si>
  <si>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</si>
  <si>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</si>
  <si>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</si>
  <si>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</si>
  <si>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</si>
  <si>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</si>
  <si>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</si>
  <si>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</si>
  <si>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</si>
  <si>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</si>
  <si>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</si>
  <si>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</si>
  <si>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</si>
  <si>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</si>
  <si>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</si>
  <si>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</si>
  <si>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</si>
  <si>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</si>
  <si>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</si>
  <si>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</si>
  <si>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</si>
  <si>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</si>
  <si>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</si>
  <si>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</si>
  <si>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</si>
  <si>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</si>
  <si>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</si>
  <si>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</si>
  <si>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</si>
  <si>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</si>
  <si>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</si>
  <si>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</si>
  <si>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</si>
  <si>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</si>
  <si>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</si>
  <si>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</si>
  <si>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</si>
  <si>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</si>
  <si>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</si>
  <si>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</si>
  <si>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</si>
  <si>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</si>
  <si>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</si>
  <si>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</si>
  <si>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</si>
  <si>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</si>
  <si>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</si>
  <si>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</si>
  <si>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</si>
  <si>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</si>
  <si>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</si>
  <si>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</si>
  <si>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</si>
  <si>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</si>
  <si>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</si>
  <si>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</si>
  <si>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</si>
  <si>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</si>
  <si>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</si>
  <si>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</si>
  <si>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</si>
  <si>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</si>
  <si>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</si>
  <si>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</si>
  <si>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</si>
  <si>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</si>
  <si>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</si>
  <si>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</si>
  <si>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</si>
  <si>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</si>
  <si>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</si>
  <si>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</si>
  <si>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</si>
  <si>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</si>
  <si>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</si>
  <si>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</si>
  <si>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</si>
  <si>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</si>
  <si>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</si>
  <si>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</si>
  <si>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</si>
  <si>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</si>
  <si>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</si>
  <si>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</si>
  <si>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</si>
  <si>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</si>
  <si>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</si>
  <si>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</si>
  <si>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</si>
  <si>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</si>
  <si>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</si>
  <si>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</si>
  <si>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</si>
  <si>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</si>
  <si>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</si>
  <si>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</si>
  <si>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</si>
  <si>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</si>
  <si>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</si>
  <si>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</si>
  <si>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</si>
  <si>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</si>
  <si>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</si>
  <si>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</si>
  <si>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</si>
  <si>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</si>
  <si>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</si>
  <si>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</si>
  <si>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</si>
  <si>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</si>
  <si>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</si>
  <si>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</si>
  <si>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</si>
  <si>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</si>
  <si>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</si>
  <si>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</si>
  <si>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</si>
  <si>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</si>
  <si>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</si>
  <si>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</si>
  <si>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</si>
  <si>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</si>
  <si>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</si>
  <si>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</si>
  <si>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</si>
  <si>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</si>
  <si>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</si>
  <si>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</si>
  <si>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</si>
  <si>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</si>
  <si>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</si>
  <si>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</si>
  <si>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</si>
  <si>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</si>
  <si>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</si>
  <si>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</si>
  <si>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</si>
  <si>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</si>
  <si>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</si>
  <si>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</si>
  <si>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</si>
  <si>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</si>
  <si>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</si>
  <si>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</si>
  <si>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</si>
  <si>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</si>
  <si>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</si>
  <si>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</si>
  <si>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</si>
  <si>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</si>
  <si>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</si>
  <si>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</si>
  <si>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</si>
  <si>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</si>
  <si>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</si>
  <si>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</si>
  <si>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</si>
  <si>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</si>
  <si>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</si>
  <si>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</si>
  <si>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</si>
  <si>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</si>
  <si>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</si>
  <si>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</si>
  <si>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</si>
  <si>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</si>
  <si>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</si>
  <si>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</si>
  <si>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</si>
  <si>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</si>
  <si>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</si>
  <si>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</si>
  <si>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</si>
  <si>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</si>
  <si>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</si>
  <si>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</si>
  <si>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</si>
  <si>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</si>
  <si>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</si>
  <si>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</si>
  <si>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</si>
  <si>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</si>
  <si>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</si>
  <si>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</si>
  <si>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</si>
  <si>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</si>
  <si>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</si>
  <si>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</si>
  <si>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</si>
  <si>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</si>
  <si>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</si>
  <si>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</si>
  <si>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</si>
  <si>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</si>
  <si>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</si>
  <si>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</si>
  <si>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</si>
  <si>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</si>
  <si>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</si>
  <si>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</si>
  <si>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</si>
  <si>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</si>
  <si>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</si>
  <si>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</si>
  <si>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</si>
  <si>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</si>
  <si>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</si>
  <si>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</si>
  <si>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</si>
  <si>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</si>
  <si>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</si>
  <si>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</si>
  <si>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</si>
  <si>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</si>
  <si>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</si>
  <si>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</si>
  <si>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</si>
  <si>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</si>
  <si>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</si>
  <si>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</si>
  <si>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</si>
  <si>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</si>
  <si>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</si>
  <si>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</si>
  <si>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</si>
  <si>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</si>
  <si>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</si>
  <si>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</si>
  <si>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</si>
  <si>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</si>
  <si>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</si>
  <si>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</si>
  <si>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</si>
  <si>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</si>
  <si>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</si>
  <si>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</si>
  <si>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</si>
  <si>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</si>
  <si>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</si>
  <si>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</si>
  <si>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</si>
  <si>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</si>
  <si>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</si>
  <si>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</si>
  <si>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</si>
  <si>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</si>
  <si>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</si>
  <si>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</si>
  <si>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</si>
  <si>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</si>
  <si>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</si>
  <si>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</si>
  <si>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</si>
  <si>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</si>
  <si>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</si>
  <si>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</si>
  <si>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</si>
  <si>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</si>
  <si>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</si>
  <si>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</si>
  <si>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</si>
  <si>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</si>
  <si>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</si>
  <si>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</si>
  <si>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</si>
  <si>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</si>
  <si>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</si>
  <si>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</si>
  <si>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</si>
  <si>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</si>
  <si>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</si>
  <si>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</si>
  <si>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</si>
  <si>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</si>
  <si>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</si>
  <si>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</si>
  <si>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</si>
  <si>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</si>
  <si>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</si>
  <si>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</si>
  <si>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</si>
  <si>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</si>
  <si>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</si>
  <si>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</si>
  <si>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</si>
  <si>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</si>
  <si>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</si>
  <si>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</si>
  <si>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</si>
  <si>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</si>
  <si>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</si>
  <si>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</si>
  <si>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</si>
  <si>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</si>
  <si>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</si>
  <si>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</si>
  <si>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</si>
  <si>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</si>
  <si>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</si>
  <si>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</si>
  <si>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</si>
  <si>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</si>
  <si>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</si>
  <si>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</si>
  <si>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</si>
  <si>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</si>
  <si>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</si>
  <si>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</si>
  <si>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</si>
  <si>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</si>
  <si>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</si>
  <si>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</si>
  <si>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</si>
  <si>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</si>
  <si>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</si>
  <si>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</si>
  <si>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</si>
  <si>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</si>
  <si>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</si>
  <si>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</si>
  <si>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</si>
  <si>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</si>
  <si>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</si>
  <si>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</si>
  <si>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</si>
  <si>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</si>
  <si>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</si>
  <si>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</si>
  <si>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</si>
  <si>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</si>
  <si>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</si>
  <si>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</si>
  <si>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</si>
  <si>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</si>
  <si>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</si>
  <si>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</si>
  <si>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</si>
  <si>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</si>
  <si>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</si>
  <si>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</si>
  <si>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</si>
  <si>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</si>
  <si>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</si>
  <si>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</si>
  <si>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</si>
  <si>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</si>
  <si>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</si>
  <si>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</si>
  <si>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</si>
  <si>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</si>
  <si>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</si>
  <si>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</si>
  <si>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</si>
  <si>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</si>
  <si>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</si>
  <si>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</si>
  <si>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</si>
  <si>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</si>
  <si>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</si>
  <si>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</si>
  <si>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</si>
  <si>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</si>
  <si>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</si>
  <si>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</si>
  <si>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</si>
  <si>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</si>
  <si>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</si>
  <si>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</si>
  <si>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</si>
  <si>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</si>
  <si>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</si>
  <si>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</si>
  <si>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</si>
  <si>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</si>
  <si>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</si>
  <si>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</si>
  <si>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</si>
  <si>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</si>
  <si>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</si>
  <si>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</si>
  <si>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</si>
  <si>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</si>
  <si>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</si>
  <si>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</si>
  <si>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</si>
  <si>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</si>
  <si>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</si>
  <si>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</si>
  <si>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</si>
  <si>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</si>
  <si>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</si>
  <si>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</si>
  <si>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</si>
  <si>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</si>
  <si>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</si>
  <si>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</si>
  <si>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</si>
  <si>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</si>
  <si>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</si>
  <si>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</si>
  <si>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</si>
  <si>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</si>
  <si>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</si>
  <si>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</si>
  <si>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</si>
  <si>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</si>
  <si>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</si>
  <si>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</si>
  <si>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</si>
  <si>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</si>
  <si>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</si>
  <si>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</si>
  <si>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</si>
  <si>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</si>
  <si>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</si>
  <si>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</si>
  <si>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</si>
  <si>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</si>
  <si>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</si>
  <si>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</si>
  <si>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</si>
  <si>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</si>
  <si>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</si>
  <si>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</si>
  <si>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</si>
  <si>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</si>
  <si>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</si>
  <si>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</si>
  <si>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</si>
  <si>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</si>
  <si>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</si>
  <si>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</si>
  <si>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</si>
  <si>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</si>
  <si>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</si>
  <si>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</si>
  <si>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</si>
  <si>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</si>
  <si>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</si>
  <si>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</si>
  <si>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</si>
  <si>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</si>
  <si>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</si>
  <si>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</si>
  <si>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</si>
  <si>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</si>
  <si>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</si>
  <si>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</si>
  <si>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</si>
  <si>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</si>
  <si>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</si>
  <si>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</si>
  <si>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</si>
  <si>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</si>
  <si>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</si>
  <si>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</si>
  <si>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</si>
  <si>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</si>
  <si>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</si>
  <si>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</si>
  <si>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</si>
  <si>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</si>
  <si>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</si>
  <si>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</si>
  <si>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</si>
  <si>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</si>
  <si>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</si>
  <si>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</si>
  <si>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</si>
  <si>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</si>
  <si>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</si>
  <si>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</si>
  <si>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</si>
  <si>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</si>
  <si>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</si>
  <si>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</si>
  <si>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</si>
  <si>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</si>
  <si>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</si>
  <si>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</si>
  <si>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</si>
  <si>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</si>
  <si>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</si>
  <si>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</si>
  <si>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</si>
  <si>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</si>
  <si>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</si>
  <si>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</si>
  <si>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</si>
  <si>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</si>
  <si>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</si>
  <si>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</si>
  <si>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</si>
  <si>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</si>
  <si>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</si>
  <si>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</si>
  <si>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</si>
  <si>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</si>
  <si>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</si>
  <si>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</si>
  <si>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</si>
  <si>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</si>
  <si>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</si>
  <si>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</si>
  <si>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</si>
  <si>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</si>
  <si>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</si>
  <si>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</si>
  <si>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</si>
  <si>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</si>
  <si>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</si>
  <si>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</si>
  <si>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</si>
  <si>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</si>
  <si>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</si>
  <si>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</si>
  <si>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</si>
  <si>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</si>
  <si>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</si>
  <si>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</si>
  <si>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</si>
  <si>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</si>
  <si>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</si>
  <si>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</si>
  <si>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</si>
  <si>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</si>
  <si>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</si>
  <si>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</si>
  <si>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</si>
  <si>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</si>
  <si>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</si>
  <si>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</si>
  <si>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</si>
  <si>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</si>
  <si>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</si>
  <si>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</si>
  <si>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</si>
  <si>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</si>
  <si>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</si>
  <si>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</si>
  <si>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</si>
  <si>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</si>
  <si>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</si>
  <si>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</si>
  <si>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</si>
  <si>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</si>
  <si>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</si>
  <si>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</si>
  <si>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</si>
  <si>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</si>
  <si>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</si>
  <si>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</si>
  <si>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</si>
  <si>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</si>
  <si>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</si>
  <si>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</si>
  <si>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</si>
  <si>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</si>
  <si>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</si>
  <si>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</si>
  <si>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</si>
  <si>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</si>
  <si>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</si>
  <si>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</si>
  <si>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</si>
  <si>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</si>
  <si>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</si>
  <si>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</si>
  <si>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</si>
  <si>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</si>
  <si>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</si>
  <si>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</si>
  <si>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</si>
  <si>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</si>
  <si>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</si>
  <si>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</si>
  <si>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</si>
  <si>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</si>
  <si>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</si>
  <si>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</si>
  <si>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</si>
  <si>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</si>
  <si>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</si>
  <si>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</si>
  <si>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</si>
  <si>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</si>
  <si>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</si>
  <si>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</si>
  <si>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</si>
  <si>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</si>
  <si>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</si>
  <si>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</si>
  <si>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</si>
  <si>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</si>
  <si>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</si>
  <si>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</si>
  <si>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</si>
  <si>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</si>
  <si>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</si>
  <si>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</si>
  <si>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</si>
  <si>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</si>
  <si>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</si>
  <si>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</si>
  <si>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</si>
  <si>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</si>
  <si>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</si>
  <si>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</si>
  <si>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</si>
  <si>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</si>
  <si>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</si>
  <si>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</si>
  <si>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</si>
  <si>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</si>
  <si>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</si>
  <si>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</si>
  <si>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</si>
  <si>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</si>
  <si>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</si>
  <si>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</si>
  <si>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</si>
  <si>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</si>
  <si>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</si>
  <si>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</si>
  <si>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</si>
  <si>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</si>
  <si>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</si>
  <si>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</si>
  <si>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</si>
  <si>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</si>
  <si>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</si>
  <si>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</si>
  <si>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</si>
  <si>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</si>
  <si>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</si>
  <si>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</si>
  <si>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</si>
  <si>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</si>
  <si>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</si>
  <si>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</si>
  <si>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</si>
  <si>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</si>
  <si>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</si>
  <si>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</si>
  <si>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</si>
  <si>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</si>
  <si>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</si>
  <si>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</si>
  <si>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</si>
  <si>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</si>
  <si>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</si>
  <si>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</si>
  <si>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</si>
  <si>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</si>
  <si>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</si>
  <si>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</si>
  <si>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</si>
  <si>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</si>
  <si>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</si>
  <si>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</si>
  <si>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</si>
  <si>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</si>
  <si>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</si>
  <si>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</si>
  <si>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</si>
  <si>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</si>
  <si>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</si>
  <si>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</si>
  <si>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</si>
  <si>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</si>
  <si>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</si>
  <si>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</si>
  <si>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</si>
  <si>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</si>
  <si>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</si>
  <si>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</si>
  <si>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</si>
  <si>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</si>
  <si>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</si>
  <si>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</si>
  <si>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</si>
  <si>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</si>
  <si>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</si>
  <si>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</si>
  <si>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</si>
  <si>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</si>
  <si>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</si>
  <si>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</si>
  <si>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</si>
  <si>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</si>
  <si>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</si>
  <si>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</si>
  <si>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</si>
  <si>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</si>
  <si>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</si>
  <si>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</si>
  <si>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</si>
  <si>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</si>
  <si>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</si>
  <si>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</si>
  <si>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</si>
  <si>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</si>
  <si>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</si>
  <si>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</si>
  <si>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</si>
  <si>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</si>
  <si>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</si>
  <si>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</si>
  <si>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</si>
  <si>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</si>
  <si>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</si>
  <si>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</si>
  <si>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</si>
  <si>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</si>
  <si>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</si>
  <si>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</si>
  <si>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</si>
  <si>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</si>
  <si>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</si>
  <si>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</si>
  <si>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</si>
  <si>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</si>
  <si>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</si>
  <si>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</si>
  <si>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</si>
  <si>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</si>
  <si>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</si>
  <si>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</si>
  <si>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</si>
  <si>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</si>
  <si>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</si>
  <si>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</si>
  <si>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</si>
  <si>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</si>
  <si>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</si>
  <si>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</si>
  <si>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</si>
  <si>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</si>
  <si>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</si>
  <si>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</si>
  <si>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</si>
  <si>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</si>
  <si>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</si>
  <si>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</si>
  <si>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</si>
  <si>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</si>
  <si>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</si>
  <si>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</si>
  <si>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</si>
  <si>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</si>
  <si>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</si>
  <si>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</si>
  <si>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</si>
  <si>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</si>
  <si>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</si>
  <si>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</si>
  <si>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</si>
  <si>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</si>
  <si>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</si>
  <si>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</si>
  <si>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</si>
  <si>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</si>
  <si>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</si>
  <si>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</si>
  <si>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</si>
  <si>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</si>
  <si>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</si>
  <si>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</si>
  <si>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</si>
  <si>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</si>
  <si>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</si>
  <si>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</si>
  <si>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</si>
  <si>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</si>
  <si>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</si>
  <si>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</si>
  <si>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</si>
  <si>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</si>
  <si>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</si>
  <si>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</si>
  <si>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</si>
  <si>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</si>
  <si>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</si>
  <si>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</si>
  <si>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</si>
  <si>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</si>
  <si>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</si>
  <si>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</si>
  <si>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</si>
  <si>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</si>
  <si>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</si>
  <si>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</si>
  <si>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</si>
  <si>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</si>
  <si>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</si>
  <si>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</si>
  <si>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</si>
  <si>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</si>
  <si>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</si>
  <si>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</si>
  <si>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</si>
  <si>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</si>
  <si>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</si>
  <si>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</si>
  <si>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</si>
  <si>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</si>
  <si>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</si>
  <si>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</si>
  <si>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</si>
  <si>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</si>
  <si>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</si>
  <si>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</si>
  <si>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</si>
  <si>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</si>
  <si>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</si>
  <si>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</si>
  <si>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</si>
  <si>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</si>
  <si>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</si>
  <si>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</si>
  <si>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</si>
  <si>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</si>
  <si>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</si>
  <si>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</si>
  <si>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</si>
  <si>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</si>
  <si>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</si>
  <si>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</si>
  <si>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</si>
  <si>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</si>
  <si>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</si>
  <si>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</si>
  <si>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</si>
  <si>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</si>
  <si>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</si>
  <si>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</si>
  <si>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</si>
  <si>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</si>
  <si>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</si>
  <si>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</si>
  <si>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</si>
  <si>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</si>
  <si>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</si>
  <si>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</si>
  <si>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</si>
  <si>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</si>
  <si>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</si>
  <si>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</si>
  <si>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</si>
  <si>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</si>
  <si>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</si>
  <si>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</si>
  <si>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</si>
  <si>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</si>
  <si>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</si>
  <si>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</si>
  <si>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</si>
  <si>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</si>
  <si>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</si>
  <si>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</si>
  <si>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</si>
  <si>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</si>
  <si>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</si>
  <si>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</si>
  <si>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</si>
  <si>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</si>
  <si>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</si>
  <si>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</si>
  <si>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</si>
  <si>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</si>
  <si>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</si>
  <si>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</si>
  <si>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</si>
  <si>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</si>
  <si>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</si>
  <si>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</si>
  <si>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</si>
  <si>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</si>
  <si>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</si>
  <si>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</si>
  <si>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</si>
  <si>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</si>
  <si>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</si>
  <si>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</si>
  <si>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</si>
  <si>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</si>
  <si>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</si>
  <si>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</si>
  <si>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</si>
  <si>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</si>
  <si>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</si>
  <si>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</si>
  <si>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</si>
  <si>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</si>
  <si>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</si>
  <si>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</si>
  <si>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</si>
  <si>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</si>
  <si>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</si>
  <si>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</si>
  <si>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</si>
  <si>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</si>
  <si>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</si>
  <si>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</si>
  <si>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</si>
  <si>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</si>
  <si>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</si>
  <si>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</si>
  <si>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</si>
  <si>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</si>
  <si>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</si>
  <si>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</si>
  <si>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</si>
  <si>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</si>
  <si>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</si>
  <si>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</si>
  <si>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</si>
  <si>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</si>
  <si>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</si>
  <si>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</si>
  <si>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</si>
  <si>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</si>
  <si>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</si>
  <si>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</si>
  <si>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</si>
  <si>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</si>
  <si>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</si>
  <si>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</si>
  <si>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</si>
  <si>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</si>
  <si>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</si>
  <si>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</si>
  <si>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</si>
  <si>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</si>
  <si>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</si>
  <si>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</si>
  <si>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</si>
  <si>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</si>
  <si>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</si>
  <si>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</si>
  <si>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</si>
  <si>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</si>
  <si>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</si>
  <si>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</si>
  <si>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</si>
  <si>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</si>
  <si>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</si>
  <si>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</si>
  <si>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</si>
  <si>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</si>
  <si>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</si>
  <si>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</si>
  <si>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</si>
  <si>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</si>
  <si>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</si>
  <si>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</si>
  <si>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</si>
  <si>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</si>
  <si>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</si>
  <si>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</si>
  <si>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</si>
  <si>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</si>
  <si>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</si>
  <si>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</si>
  <si>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</si>
  <si>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</si>
  <si>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</si>
  <si>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</si>
  <si>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</si>
  <si>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</si>
  <si>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</si>
  <si>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</si>
  <si>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</si>
  <si>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</si>
  <si>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</si>
  <si>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</si>
  <si>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</si>
  <si>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</si>
  <si>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</si>
  <si>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</si>
  <si>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</si>
  <si>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</si>
  <si>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</si>
  <si>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</si>
  <si>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</si>
  <si>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</si>
  <si>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</si>
  <si>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</si>
  <si>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</si>
  <si>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</si>
  <si>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</si>
  <si>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</si>
  <si>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</si>
  <si>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</si>
  <si>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</si>
  <si>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</si>
  <si>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</si>
  <si>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</si>
  <si>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</si>
  <si>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</si>
  <si>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</si>
  <si>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</si>
  <si>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</si>
  <si>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</si>
  <si>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</si>
  <si>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</si>
  <si>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</si>
  <si>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</si>
  <si>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</si>
  <si>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</si>
  <si>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</si>
  <si>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</si>
  <si>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</si>
  <si>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</si>
  <si>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</si>
  <si>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</si>
  <si>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</si>
  <si>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</si>
  <si>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</si>
  <si>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</si>
  <si>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</si>
  <si>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</si>
  <si>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</si>
  <si>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</si>
  <si>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</si>
  <si>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</si>
  <si>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</si>
  <si>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</si>
  <si>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</si>
  <si>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</si>
  <si>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</si>
  <si>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</si>
  <si>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</si>
  <si>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</si>
  <si>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</si>
  <si>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</si>
  <si>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</si>
  <si>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</si>
  <si>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</si>
  <si>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</si>
  <si>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</si>
  <si>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</si>
  <si>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</si>
  <si>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</si>
  <si>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</si>
  <si>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</si>
  <si>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</si>
  <si>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</si>
  <si>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</si>
  <si>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</si>
  <si>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</si>
  <si>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</si>
  <si>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</si>
  <si>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</si>
  <si>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</si>
  <si>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</si>
  <si>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</si>
  <si>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</si>
  <si>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</si>
  <si>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</si>
  <si>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</si>
  <si>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</si>
  <si>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</si>
  <si>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</si>
  <si>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</si>
  <si>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</si>
  <si>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</si>
  <si>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</si>
  <si>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</si>
  <si>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</si>
  <si>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</si>
  <si>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</si>
  <si>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</si>
  <si>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</si>
  <si>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</si>
  <si>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</si>
  <si>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</si>
  <si>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</si>
  <si>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</si>
  <si>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</si>
  <si>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</si>
  <si>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</si>
  <si>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</si>
  <si>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</si>
  <si>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</si>
  <si>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</si>
  <si>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</si>
  <si>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</si>
  <si>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</si>
  <si>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</si>
  <si>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</si>
  <si>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</si>
  <si>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</si>
  <si>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</si>
  <si>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</si>
  <si>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</si>
  <si>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</si>
  <si>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</si>
  <si>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</si>
  <si>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</si>
  <si>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</si>
  <si>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</si>
  <si>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</si>
  <si>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</si>
  <si>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</si>
  <si>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</si>
  <si>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</si>
  <si>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</si>
  <si>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</si>
  <si>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</si>
  <si>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</si>
  <si>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</si>
  <si>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</si>
  <si>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</si>
  <si>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</si>
  <si>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</si>
  <si>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</si>
  <si>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</si>
  <si>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</si>
  <si>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</si>
  <si>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</si>
  <si>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</si>
  <si>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</si>
  <si>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</si>
  <si>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</si>
  <si>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</si>
  <si>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</si>
  <si>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</si>
  <si>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</si>
  <si>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</si>
  <si>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</si>
  <si>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</si>
  <si>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</si>
  <si>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</si>
  <si>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</si>
  <si>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</si>
  <si>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</si>
  <si>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</si>
  <si>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</si>
  <si>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</si>
  <si>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</si>
  <si>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</si>
  <si>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</si>
  <si>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</si>
  <si>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</si>
  <si>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</si>
  <si>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</si>
  <si>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</si>
  <si>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</si>
  <si>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</si>
  <si>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</si>
  <si>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</si>
  <si>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</si>
  <si>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</si>
  <si>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</si>
  <si>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</si>
  <si>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</si>
  <si>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</si>
  <si>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</si>
  <si>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</si>
  <si>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</si>
  <si>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</si>
  <si>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</si>
  <si>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</si>
  <si>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</si>
  <si>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</si>
  <si>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</si>
  <si>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</si>
  <si>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</si>
  <si>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</si>
  <si>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</si>
  <si>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</si>
  <si>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</si>
  <si>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</si>
  <si>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</si>
  <si>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</si>
  <si>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</si>
  <si>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</si>
  <si>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</si>
  <si>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</si>
  <si>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</si>
  <si>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</si>
  <si>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</si>
  <si>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</si>
  <si>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</si>
  <si>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</si>
  <si>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</si>
  <si>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</si>
  <si>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</si>
  <si>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</si>
  <si>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</si>
  <si>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</si>
  <si>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</si>
  <si>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</si>
  <si>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</si>
  <si>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</si>
  <si>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</si>
  <si>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</si>
  <si>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</si>
  <si>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</si>
  <si>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</si>
  <si>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</si>
  <si>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</si>
  <si>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</si>
  <si>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</si>
  <si>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</si>
  <si>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</si>
  <si>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</si>
  <si>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</si>
  <si>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</si>
  <si>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</si>
  <si>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</si>
  <si>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</si>
  <si>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</si>
  <si>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</si>
  <si>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</si>
  <si>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</si>
  <si>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</si>
  <si>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</si>
  <si>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</si>
  <si>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</si>
  <si>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</si>
  <si>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</si>
  <si>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</si>
  <si>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</si>
  <si>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</si>
  <si>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</si>
  <si>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</si>
  <si>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</si>
  <si>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</si>
  <si>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</si>
  <si>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</si>
  <si>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</si>
  <si>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</si>
  <si>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</si>
  <si>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</si>
  <si>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</si>
  <si>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</si>
  <si>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</si>
  <si>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</si>
  <si>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</si>
  <si>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</si>
  <si>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</si>
  <si>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</si>
  <si>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</si>
  <si>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</si>
  <si>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</si>
  <si>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</si>
  <si>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</si>
  <si>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</si>
  <si>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</si>
  <si>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</si>
  <si>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</si>
  <si>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</si>
  <si>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</si>
  <si>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</si>
  <si>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</si>
  <si>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</si>
  <si>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</si>
  <si>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</si>
  <si>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</si>
  <si>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</si>
  <si>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</si>
  <si>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</si>
  <si>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</si>
  <si>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</si>
  <si>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</si>
  <si>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</si>
  <si>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</si>
  <si>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</si>
  <si>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</si>
  <si>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</si>
  <si>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</si>
  <si>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</si>
  <si>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</si>
  <si>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</si>
  <si>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</si>
  <si>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</si>
  <si>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</si>
  <si>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</si>
  <si>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</si>
  <si>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</si>
  <si>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</si>
  <si>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</si>
  <si>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</si>
  <si>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</si>
  <si>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</si>
  <si>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</si>
  <si>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</si>
  <si>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</si>
  <si>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</si>
  <si>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</si>
  <si>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</si>
  <si>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</si>
  <si>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</si>
  <si>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</si>
  <si>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</si>
  <si>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</si>
  <si>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</si>
  <si>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</si>
  <si>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</si>
  <si>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</si>
  <si>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</si>
  <si>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</si>
  <si>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</si>
  <si>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</si>
  <si>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</si>
  <si>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</si>
  <si>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</si>
  <si>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</si>
  <si>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</si>
  <si>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</si>
  <si>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</si>
  <si>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</si>
  <si>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</si>
  <si>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</si>
  <si>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</si>
  <si>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</si>
  <si>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</si>
  <si>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</si>
  <si>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</si>
  <si>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</si>
  <si>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</si>
  <si>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</si>
  <si>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</si>
  <si>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</si>
  <si>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</si>
  <si>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</si>
  <si>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</si>
  <si>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</si>
  <si>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</si>
  <si>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</si>
  <si>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</si>
  <si>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</si>
  <si>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</si>
  <si>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</si>
  <si>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</si>
  <si>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</si>
  <si>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</si>
  <si>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</si>
  <si>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</si>
  <si>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</si>
  <si>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</si>
  <si>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</si>
  <si>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</si>
  <si>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</si>
  <si>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</si>
  <si>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</si>
  <si>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</si>
  <si>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</si>
  <si>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</si>
  <si>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</si>
  <si>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</si>
  <si>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</si>
  <si>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</si>
  <si>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</si>
  <si>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</si>
  <si>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</si>
  <si>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</si>
  <si>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</si>
  <si>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</si>
  <si>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</si>
  <si>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</si>
  <si>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</si>
  <si>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</si>
  <si>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</si>
  <si>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</si>
  <si>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</si>
  <si>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</si>
  <si>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</si>
  <si>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</si>
  <si>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</si>
  <si>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</si>
  <si>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</si>
  <si>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</si>
  <si>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</si>
  <si>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</si>
  <si>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</si>
  <si>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</si>
  <si>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</si>
  <si>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</si>
  <si>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</si>
  <si>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</si>
  <si>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</si>
  <si>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</si>
  <si>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</si>
  <si>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</si>
  <si>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</si>
  <si>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</si>
  <si>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</si>
  <si>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</si>
  <si>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</si>
  <si>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</si>
  <si>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</si>
  <si>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</si>
  <si>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</si>
  <si>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</si>
  <si>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</si>
  <si>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</si>
  <si>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</si>
  <si>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</si>
  <si>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</si>
  <si>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</si>
  <si>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</si>
  <si>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</si>
  <si>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</si>
  <si>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</si>
  <si>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</si>
  <si>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</si>
  <si>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</si>
  <si>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</si>
  <si>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</si>
  <si>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</si>
  <si>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</si>
  <si>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</si>
  <si>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</si>
  <si>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</si>
  <si>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</si>
  <si>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</si>
  <si>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</si>
  <si>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</si>
  <si>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</si>
  <si>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</si>
  <si>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</si>
  <si>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</si>
  <si>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</si>
  <si>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</si>
  <si>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</si>
  <si>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</si>
  <si>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</si>
  <si>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</si>
  <si>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</si>
  <si>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</si>
  <si>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</si>
  <si>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</si>
  <si>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</si>
  <si>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</si>
  <si>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</si>
  <si>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</si>
  <si>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</si>
  <si>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</si>
  <si>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</si>
  <si>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</si>
  <si>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</si>
  <si>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</si>
  <si>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</si>
  <si>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</si>
  <si>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</si>
  <si>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</si>
  <si>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</si>
  <si>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</si>
  <si>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</si>
  <si>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</si>
  <si>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</si>
  <si>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</si>
  <si>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</si>
  <si>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</si>
  <si>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</si>
  <si>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</si>
  <si>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</si>
  <si>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</si>
  <si>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</si>
  <si>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</si>
  <si>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</si>
  <si>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</si>
  <si>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</si>
  <si>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</si>
  <si>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</si>
  <si>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</si>
  <si>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</si>
  <si>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</si>
  <si>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</si>
  <si>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</si>
  <si>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</si>
  <si>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</si>
  <si>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</si>
  <si>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</si>
  <si>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</si>
  <si>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</si>
  <si>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</si>
  <si>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</si>
  <si>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</si>
  <si>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</si>
  <si>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</si>
  <si>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</si>
  <si>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</si>
  <si>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</si>
  <si>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</si>
  <si>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</si>
  <si>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</si>
  <si>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</si>
  <si>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</si>
  <si>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</si>
  <si>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</si>
  <si>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</si>
  <si>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</si>
  <si>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</si>
  <si>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</si>
  <si>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</si>
  <si>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</si>
  <si>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</si>
  <si>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</si>
  <si>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</si>
  <si>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</si>
  <si>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</si>
  <si>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</si>
  <si>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</si>
  <si>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</si>
  <si>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</si>
  <si>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</si>
  <si>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</si>
  <si>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</si>
  <si>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</si>
  <si>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</si>
  <si>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</si>
  <si>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</si>
  <si>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</si>
  <si>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</si>
  <si>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</si>
  <si>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</si>
  <si>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</si>
  <si>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</si>
  <si>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</si>
  <si>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</si>
  <si>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</si>
  <si>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</si>
  <si>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</si>
  <si>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</si>
  <si>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</si>
  <si>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</si>
  <si>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</si>
  <si>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</si>
  <si>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</si>
  <si>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</si>
  <si>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</si>
  <si>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</si>
  <si>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</si>
  <si>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</si>
  <si>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</si>
  <si>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</si>
  <si>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</si>
  <si>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</si>
  <si>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</si>
  <si>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</si>
  <si>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</si>
  <si>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</si>
  <si>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</si>
  <si>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</si>
  <si>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</si>
  <si>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</si>
  <si>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</si>
  <si>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</si>
  <si>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</si>
  <si>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</si>
  <si>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</si>
  <si>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</si>
  <si>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</si>
  <si>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</si>
  <si>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</si>
  <si>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</si>
  <si>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</si>
  <si>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</si>
  <si>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</si>
  <si>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</si>
  <si>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</si>
  <si>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</si>
  <si>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</si>
  <si>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</si>
  <si>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</si>
  <si>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</si>
  <si>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</si>
  <si>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</si>
  <si>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</si>
  <si>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</si>
  <si>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</si>
  <si>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</si>
  <si>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</si>
  <si>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</si>
  <si>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</si>
  <si>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</si>
  <si>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</si>
  <si>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</si>
  <si>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</si>
  <si>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</si>
  <si>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</si>
  <si>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</si>
  <si>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</si>
  <si>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</si>
  <si>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</si>
  <si>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</si>
  <si>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</si>
  <si>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</si>
  <si>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</si>
  <si>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</si>
  <si>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</si>
  <si>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</si>
  <si>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</si>
  <si>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</si>
  <si>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</si>
  <si>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</si>
  <si>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</si>
  <si>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</si>
  <si>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</si>
  <si>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</si>
  <si>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</si>
  <si>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</si>
  <si>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</si>
  <si>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</si>
  <si>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</si>
  <si>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</si>
  <si>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</si>
  <si>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</si>
  <si>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</si>
  <si>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</si>
  <si>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</si>
  <si>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</si>
  <si>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</si>
  <si>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</si>
  <si>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</si>
  <si>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</si>
  <si>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</si>
  <si>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</si>
  <si>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</si>
  <si>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</si>
  <si>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</si>
  <si>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</si>
  <si>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</si>
  <si>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</si>
  <si>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</si>
  <si>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</si>
  <si>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</si>
  <si>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</si>
  <si>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</si>
  <si>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</si>
  <si>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</si>
  <si>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</si>
  <si>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</si>
  <si>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</si>
  <si>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</si>
  <si>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</si>
  <si>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</si>
  <si>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</si>
  <si>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</si>
  <si>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</si>
  <si>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</si>
  <si>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</si>
  <si>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</si>
  <si>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</si>
  <si>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</si>
  <si>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</si>
  <si>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</si>
  <si>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</si>
  <si>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</si>
  <si>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</si>
  <si>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</si>
  <si>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</si>
  <si>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</si>
  <si>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</si>
  <si>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</si>
  <si>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</si>
  <si>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</si>
  <si>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</si>
  <si>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</si>
  <si>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</si>
  <si>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</si>
  <si>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</si>
  <si>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</si>
  <si>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</si>
  <si>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</si>
  <si>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</si>
  <si>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</si>
  <si>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</si>
  <si>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</si>
  <si>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</si>
  <si>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</si>
  <si>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</si>
  <si>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</si>
  <si>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</si>
  <si>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</si>
  <si>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</si>
  <si>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</si>
  <si>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</si>
  <si>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</si>
  <si>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</si>
  <si>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</si>
  <si>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</si>
  <si>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</si>
  <si>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</si>
  <si>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</si>
  <si>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</si>
  <si>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</si>
  <si>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</si>
  <si>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</si>
  <si>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</si>
  <si>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</si>
  <si>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</si>
  <si>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</si>
  <si>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</si>
  <si>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</si>
  <si>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</si>
  <si>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</si>
  <si>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</si>
  <si>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</si>
  <si>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</si>
  <si>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</si>
  <si>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</si>
  <si>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</si>
  <si>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</si>
  <si>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</si>
  <si>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</si>
  <si>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</si>
  <si>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</si>
  <si>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</si>
  <si>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</si>
  <si>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</si>
  <si>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</si>
  <si>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</si>
  <si>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</si>
  <si>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</si>
  <si>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</si>
  <si>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</si>
  <si>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</si>
  <si>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</si>
  <si>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</si>
  <si>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</si>
  <si>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</si>
  <si>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</si>
  <si>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</si>
  <si>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</si>
  <si>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</si>
  <si>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</si>
  <si>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</si>
  <si>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</si>
  <si>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</si>
  <si>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</si>
  <si>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</si>
  <si>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</si>
  <si>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</si>
  <si>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</si>
  <si>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</si>
  <si>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</si>
  <si>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</si>
  <si>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</si>
  <si>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</si>
  <si>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</si>
  <si>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</si>
  <si>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</si>
  <si>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</si>
  <si>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</si>
  <si>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</si>
  <si>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</si>
  <si>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</si>
  <si>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</si>
  <si>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</si>
  <si>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</si>
  <si>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</si>
  <si>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</si>
  <si>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</si>
  <si>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</si>
  <si>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</si>
  <si>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</si>
  <si>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</si>
  <si>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</si>
  <si>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</si>
  <si>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</si>
  <si>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</si>
  <si>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</si>
  <si>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</si>
  <si>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</si>
  <si>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</si>
  <si>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</si>
  <si>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</si>
  <si>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</si>
  <si>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</si>
  <si>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</si>
  <si>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</si>
  <si>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</si>
  <si>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</si>
  <si>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</si>
  <si>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</si>
  <si>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</si>
  <si>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</si>
  <si>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</si>
  <si>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</si>
  <si>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</si>
  <si>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</si>
  <si>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</si>
  <si>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</si>
  <si>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</si>
  <si>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</si>
  <si>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</si>
  <si>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</si>
  <si>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</si>
  <si>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</si>
  <si>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</si>
  <si>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</si>
  <si>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</si>
  <si>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</si>
  <si>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</si>
  <si>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</si>
  <si>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</si>
  <si>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</si>
  <si>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</si>
  <si>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</si>
  <si>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</si>
  <si>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</si>
  <si>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</si>
  <si>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</si>
  <si>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</si>
  <si>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</si>
  <si>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</si>
  <si>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</si>
  <si>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</si>
  <si>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</si>
  <si>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</si>
  <si>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</si>
  <si>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</si>
  <si>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</si>
  <si>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</si>
  <si>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</si>
  <si>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</si>
  <si>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</si>
  <si>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</si>
  <si>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</si>
  <si>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</si>
  <si>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</si>
  <si>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</si>
  <si>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</si>
  <si>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</si>
  <si>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</si>
  <si>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</si>
  <si>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</si>
  <si>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</si>
  <si>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</si>
  <si>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</si>
  <si>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</si>
  <si>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</si>
  <si>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</si>
  <si>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</si>
  <si>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</si>
  <si>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</si>
  <si>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</si>
  <si>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</si>
  <si>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</si>
  <si>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</si>
  <si>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</si>
  <si>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</si>
  <si>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</si>
  <si>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</si>
  <si>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</si>
  <si>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</si>
  <si>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</si>
  <si>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</si>
  <si>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</si>
  <si>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</si>
  <si>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</si>
  <si>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</si>
  <si>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</si>
  <si>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</si>
  <si>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</si>
  <si>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</si>
  <si>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</si>
  <si>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</si>
  <si>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</si>
  <si>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</si>
  <si>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</si>
  <si>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</si>
  <si>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</si>
  <si>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</si>
  <si>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</si>
  <si>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</si>
  <si>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</si>
  <si>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</si>
  <si>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</si>
  <si>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</si>
  <si>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</si>
  <si>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</si>
  <si>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</si>
  <si>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</si>
  <si>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</si>
  <si>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</si>
  <si>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</si>
  <si>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</si>
  <si>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</si>
  <si>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</si>
  <si>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</si>
  <si>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</si>
  <si>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</si>
  <si>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</si>
  <si>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</si>
  <si>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</si>
  <si>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</si>
  <si>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</si>
  <si>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</si>
  <si>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</si>
  <si>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</si>
  <si>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</si>
  <si>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</si>
  <si>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</si>
  <si>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</si>
  <si>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</si>
  <si>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</si>
  <si>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</si>
  <si>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</si>
  <si>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</si>
  <si>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</si>
  <si>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</si>
  <si>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</si>
  <si>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</si>
  <si>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</si>
  <si>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</si>
  <si>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</si>
  <si>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</si>
  <si>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</si>
  <si>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</si>
  <si>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</si>
  <si>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</si>
  <si>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</si>
  <si>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</si>
  <si>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</si>
  <si>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</si>
  <si>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</si>
  <si>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</si>
  <si>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</si>
  <si>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</si>
  <si>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</si>
  <si>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</si>
  <si>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</si>
  <si>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</si>
  <si>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</si>
  <si>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</si>
  <si>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</si>
  <si>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</si>
  <si>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</si>
  <si>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</si>
  <si>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</si>
  <si>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</si>
  <si>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</si>
  <si>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</si>
  <si>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</si>
  <si>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</si>
  <si>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</si>
  <si>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</si>
  <si>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</si>
  <si>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</si>
  <si>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</si>
  <si>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</si>
  <si>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</si>
  <si>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</si>
  <si>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</si>
  <si>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</si>
  <si>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</si>
  <si>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</si>
  <si>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</si>
  <si>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</si>
  <si>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</si>
  <si>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</si>
  <si>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</si>
  <si>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</si>
  <si>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</si>
  <si>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</si>
  <si>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</si>
  <si>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</si>
  <si>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</si>
  <si>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</si>
  <si>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</si>
  <si>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</si>
  <si>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</si>
  <si>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</si>
  <si>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</si>
  <si>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</si>
  <si>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</si>
  <si>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</si>
  <si>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</si>
  <si>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</si>
  <si>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</si>
  <si>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</si>
  <si>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</si>
  <si>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</si>
  <si>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</si>
  <si>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</si>
  <si>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</si>
  <si>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</si>
  <si>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</si>
  <si>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</si>
  <si>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</si>
  <si>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</si>
  <si>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</si>
  <si>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</si>
  <si>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</si>
  <si>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</si>
  <si>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</si>
  <si>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</si>
  <si>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</si>
  <si>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</si>
  <si>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</si>
  <si>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</si>
  <si>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</si>
  <si>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</si>
  <si>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</si>
  <si>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</si>
  <si>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</si>
  <si>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</si>
  <si>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</si>
  <si>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</si>
  <si>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</si>
  <si>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</si>
  <si>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</si>
  <si>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</si>
  <si>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</si>
  <si>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</si>
  <si>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</si>
  <si>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</si>
  <si>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</si>
  <si>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</si>
  <si>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</si>
  <si>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</si>
  <si>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</si>
  <si>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</si>
  <si>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</si>
  <si>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</si>
  <si>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</si>
  <si>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</si>
  <si>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</si>
  <si>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</si>
  <si>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</si>
  <si>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</si>
  <si>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</si>
  <si>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</si>
  <si>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</si>
  <si>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</si>
  <si>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</si>
  <si>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</si>
  <si>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</si>
  <si>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</si>
  <si>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</si>
  <si>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</si>
  <si>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</si>
  <si>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</si>
  <si>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</si>
  <si>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</si>
  <si>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</si>
  <si>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</si>
  <si>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</si>
  <si>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</si>
  <si>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</si>
  <si>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</si>
  <si>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</si>
  <si>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</si>
  <si>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</si>
  <si>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</si>
  <si>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</si>
  <si>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</si>
  <si>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</si>
  <si>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</si>
  <si>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</si>
  <si>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</si>
  <si>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</si>
  <si>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</si>
  <si>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</si>
  <si>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</si>
  <si>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</si>
  <si>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</si>
  <si>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</si>
  <si>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</si>
  <si>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</si>
  <si>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</si>
  <si>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</si>
  <si>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</si>
  <si>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</si>
  <si>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</si>
  <si>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</si>
  <si>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</si>
  <si>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</si>
  <si>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</si>
  <si>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</si>
  <si>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</si>
  <si>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</si>
  <si>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</si>
  <si>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</si>
  <si>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</si>
  <si>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</si>
  <si>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</si>
  <si>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</si>
  <si>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</si>
  <si>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</si>
  <si>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</si>
  <si>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</si>
  <si>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</si>
  <si>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</si>
  <si>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</si>
  <si>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</si>
  <si>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</si>
  <si>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</si>
  <si>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</si>
  <si>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</si>
  <si>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</si>
  <si>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</si>
  <si>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</si>
  <si>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</si>
  <si>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</si>
  <si>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</si>
  <si>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</si>
  <si>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</si>
  <si>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</si>
  <si>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</si>
  <si>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</si>
  <si>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</si>
  <si>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</si>
  <si>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</si>
  <si>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</si>
  <si>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</si>
  <si>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</si>
  <si>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</si>
  <si>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</si>
  <si>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</si>
  <si>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</si>
  <si>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</si>
  <si>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</si>
  <si>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</si>
  <si>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</si>
  <si>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</si>
  <si>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</si>
  <si>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</si>
  <si>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</si>
  <si>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</si>
  <si>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</si>
  <si>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</si>
  <si>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</si>
  <si>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</si>
  <si>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</si>
  <si>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</si>
  <si>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</si>
  <si>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</si>
  <si>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</si>
  <si>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</si>
  <si>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</si>
  <si>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</si>
  <si>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</si>
  <si>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</si>
  <si>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</si>
  <si>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</si>
  <si>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</si>
  <si>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</si>
  <si>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</si>
  <si>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</si>
  <si>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</si>
  <si>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</si>
  <si>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</si>
  <si>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</si>
  <si>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</si>
  <si>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</si>
  <si>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</si>
  <si>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</si>
  <si>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</si>
  <si>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</si>
  <si>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</si>
  <si>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</si>
  <si>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</si>
  <si>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</si>
  <si>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</si>
  <si>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</si>
  <si>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</si>
  <si>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</si>
  <si>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</si>
  <si>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</si>
  <si>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</si>
  <si>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</si>
  <si>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</si>
  <si>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</si>
  <si>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</si>
  <si>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</si>
  <si>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</si>
  <si>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</si>
  <si>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</si>
  <si>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</si>
  <si>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</si>
  <si>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</si>
  <si>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</si>
  <si>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</si>
  <si>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</si>
  <si>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</si>
  <si>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</si>
  <si>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</si>
  <si>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</si>
  <si>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</si>
  <si>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</si>
  <si>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</si>
  <si>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</si>
  <si>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</si>
  <si>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</si>
  <si>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</si>
  <si>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</si>
  <si>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</si>
  <si>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</si>
  <si>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</si>
  <si>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</si>
  <si>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</si>
  <si>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</si>
  <si>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</si>
  <si>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</si>
  <si>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</si>
  <si>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</si>
  <si>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</si>
  <si>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</si>
  <si>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</si>
  <si>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</si>
  <si>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</si>
  <si>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</si>
  <si>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</si>
  <si>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</si>
  <si>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</si>
  <si>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</si>
  <si>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</si>
  <si>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</si>
  <si>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</si>
  <si>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</si>
  <si>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</si>
  <si>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</si>
  <si>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</si>
  <si>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</si>
  <si>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</si>
  <si>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</si>
  <si>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</si>
  <si>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</si>
  <si>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</si>
  <si>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</si>
  <si>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</si>
  <si>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</si>
  <si>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</si>
  <si>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</si>
  <si>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</si>
  <si>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</si>
  <si>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</si>
  <si>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</si>
  <si>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</si>
  <si>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</si>
  <si>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</si>
  <si>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</si>
  <si>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</si>
  <si>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</si>
  <si>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</si>
  <si>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</si>
  <si>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</si>
  <si>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</si>
  <si>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</si>
  <si>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</si>
  <si>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</si>
  <si>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</si>
  <si>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</si>
  <si>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</si>
  <si>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</si>
  <si>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</si>
  <si>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</si>
  <si>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</si>
  <si>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</si>
  <si>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</si>
  <si>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</si>
  <si>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</si>
  <si>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</si>
  <si>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</si>
  <si>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</si>
  <si>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</si>
  <si>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</si>
  <si>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</si>
  <si>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</si>
  <si>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</si>
  <si>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</si>
  <si>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</si>
  <si>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</si>
  <si>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</si>
  <si>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</si>
  <si>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</si>
  <si>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</si>
  <si>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</si>
  <si>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</si>
  <si>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</si>
  <si>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</si>
  <si>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</si>
  <si>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</si>
  <si>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</si>
  <si>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</si>
  <si>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</si>
  <si>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</si>
  <si>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</si>
  <si>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</si>
  <si>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</si>
  <si>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</si>
  <si>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</si>
  <si>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</si>
  <si>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</si>
  <si>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</si>
  <si>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</si>
  <si>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</si>
  <si>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</si>
  <si>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</si>
  <si>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</si>
  <si>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</si>
  <si>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</si>
  <si>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</si>
  <si>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</si>
  <si>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</si>
  <si>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</si>
  <si>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</si>
  <si>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</si>
  <si>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</si>
  <si>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</si>
  <si>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</si>
  <si>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</si>
  <si>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</si>
  <si>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</si>
  <si>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</si>
  <si>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</si>
  <si>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</si>
  <si>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</si>
  <si>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</si>
  <si>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</si>
  <si>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</si>
  <si>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</si>
  <si>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</si>
  <si>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</si>
  <si>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</si>
  <si>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</si>
  <si>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</si>
  <si>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</si>
  <si>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</si>
  <si>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</si>
  <si>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</si>
  <si>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</si>
  <si>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</si>
  <si>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</si>
  <si>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</si>
  <si>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</si>
  <si>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</si>
  <si>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</si>
  <si>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</si>
  <si>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</si>
  <si>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</si>
  <si>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</si>
  <si>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</si>
  <si>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</si>
  <si>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</si>
  <si>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</si>
  <si>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</si>
  <si>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</si>
  <si>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</si>
  <si>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</si>
  <si>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</si>
  <si>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</si>
  <si>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</si>
  <si>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</si>
  <si>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</si>
  <si>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</si>
  <si>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</si>
  <si>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</si>
  <si>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</si>
  <si>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</si>
  <si>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</si>
  <si>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</si>
  <si>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</si>
  <si>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</si>
  <si>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</si>
  <si>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</si>
  <si>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</si>
  <si>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</si>
  <si>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</si>
  <si>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</si>
  <si>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</si>
  <si>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</si>
  <si>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</si>
  <si>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</si>
  <si>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</si>
  <si>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</si>
  <si>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</si>
  <si>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</si>
  <si>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</si>
  <si>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</si>
  <si>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</si>
  <si>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</si>
  <si>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</si>
  <si>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</si>
  <si>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</si>
  <si>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</si>
  <si>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</si>
  <si>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</si>
  <si>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</si>
  <si>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</si>
  <si>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</si>
  <si>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</si>
  <si>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</si>
  <si>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</si>
  <si>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</si>
  <si>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</si>
  <si>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</si>
  <si>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</si>
  <si>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</si>
  <si>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</si>
  <si>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</si>
  <si>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</si>
  <si>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</si>
  <si>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</si>
  <si>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</si>
  <si>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</si>
  <si>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</si>
  <si>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</si>
  <si>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</si>
  <si>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</si>
  <si>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</si>
  <si>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</si>
  <si>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</si>
  <si>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</si>
  <si>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</si>
  <si>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</si>
  <si>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</si>
  <si>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</si>
  <si>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</si>
  <si>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</si>
  <si>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</si>
  <si>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</si>
  <si>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</si>
  <si>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</si>
  <si>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</si>
  <si>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</si>
  <si>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</si>
  <si>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</si>
  <si>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</si>
  <si>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</si>
  <si>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</si>
  <si>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</si>
  <si>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</si>
  <si>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</si>
  <si>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</si>
  <si>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</si>
  <si>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</si>
  <si>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</si>
  <si>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</si>
  <si>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</si>
  <si>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</si>
  <si>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</si>
  <si>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</si>
  <si>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</si>
  <si>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</si>
  <si>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</si>
  <si>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</si>
  <si>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</si>
  <si>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</si>
  <si>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</si>
  <si>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</si>
  <si>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</si>
  <si>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</si>
  <si>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</si>
  <si>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</si>
  <si>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</si>
  <si>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</si>
  <si>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</si>
  <si>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</si>
  <si>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</si>
  <si>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</si>
  <si>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</si>
  <si>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</si>
  <si>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</si>
  <si>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</si>
  <si>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</si>
  <si>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</si>
  <si>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</si>
  <si>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</si>
  <si>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</si>
  <si>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</si>
  <si>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</si>
  <si>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</si>
  <si>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</si>
  <si>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</si>
  <si>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</si>
  <si>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</si>
  <si>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</si>
  <si>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</si>
  <si>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</si>
  <si>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</si>
  <si>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</si>
  <si>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</si>
  <si>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</si>
  <si>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</si>
  <si>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</si>
  <si>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</si>
  <si>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</si>
  <si>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</si>
  <si>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</si>
  <si>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</si>
  <si>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</si>
  <si>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</si>
  <si>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</si>
  <si>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</si>
  <si>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</si>
  <si>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</si>
  <si>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</si>
  <si>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</si>
  <si>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</si>
  <si>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</si>
  <si>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</si>
  <si>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</si>
  <si>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</si>
  <si>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</si>
  <si>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</si>
  <si>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</si>
  <si>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</si>
  <si>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</si>
  <si>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</si>
  <si>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</si>
  <si>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</si>
  <si>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</si>
  <si>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</si>
  <si>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</si>
  <si>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</si>
  <si>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</si>
  <si>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</si>
  <si>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</si>
  <si>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</si>
  <si>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</si>
  <si>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</si>
  <si>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</si>
  <si>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</si>
  <si>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</si>
  <si>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</si>
  <si>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</si>
  <si>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</si>
  <si>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</si>
  <si>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</si>
  <si>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</si>
  <si>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</si>
  <si>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</si>
  <si>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</si>
  <si>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</si>
  <si>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</si>
  <si>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</si>
  <si>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</si>
  <si>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</si>
  <si>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</si>
  <si>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</si>
  <si>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</si>
  <si>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</si>
  <si>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</si>
  <si>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</si>
  <si>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</si>
  <si>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</si>
  <si>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</si>
  <si>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</si>
  <si>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</si>
  <si>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</si>
  <si>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</si>
  <si>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</si>
  <si>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</si>
  <si>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</si>
  <si>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</si>
  <si>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</si>
  <si>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</si>
  <si>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</si>
  <si>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</si>
  <si>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</si>
  <si>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</si>
  <si>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</si>
  <si>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</si>
  <si>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</si>
  <si>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</si>
  <si>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</si>
  <si>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</si>
  <si>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</si>
  <si>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</si>
  <si>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</si>
  <si>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</si>
  <si>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</si>
  <si>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</si>
  <si>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</si>
  <si>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</si>
  <si>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</si>
  <si>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</si>
  <si>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</si>
  <si>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</si>
  <si>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</si>
  <si>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</si>
  <si>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</si>
  <si>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</si>
  <si>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</si>
  <si>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</si>
  <si>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</si>
  <si>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</si>
  <si>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</si>
  <si>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</si>
  <si>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</si>
  <si>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</si>
  <si>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</si>
  <si>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</si>
  <si>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</si>
  <si>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</si>
  <si>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</si>
  <si>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</si>
  <si>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</si>
  <si>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</si>
  <si>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</si>
  <si>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</si>
  <si>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</si>
  <si>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</si>
  <si>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</si>
  <si>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</si>
  <si>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</si>
  <si>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</si>
  <si>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</si>
  <si>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</si>
  <si>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</si>
  <si>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</si>
  <si>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</si>
  <si>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</si>
  <si>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</si>
  <si>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</si>
  <si>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</si>
  <si>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</si>
  <si>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</si>
  <si>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</si>
  <si>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</si>
  <si>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</si>
  <si>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</si>
  <si>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</si>
  <si>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</si>
  <si>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</si>
  <si>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</si>
  <si>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</si>
  <si>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</si>
  <si>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</si>
  <si>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</si>
  <si>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</si>
  <si>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</si>
  <si>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</si>
  <si>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</si>
  <si>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</si>
  <si>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</si>
  <si>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</si>
  <si>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</si>
  <si>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</si>
  <si>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</si>
  <si>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</si>
  <si>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</si>
  <si>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</si>
  <si>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</si>
  <si>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</si>
  <si>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</si>
  <si>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</si>
  <si>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</si>
  <si>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</si>
  <si>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</si>
  <si>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</si>
  <si>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</si>
  <si>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</si>
  <si>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</si>
  <si>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</si>
  <si>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</si>
  <si>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</si>
  <si>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</si>
  <si>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</si>
  <si>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</si>
  <si>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</si>
  <si>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</si>
  <si>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</si>
  <si>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</si>
  <si>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</si>
  <si>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</si>
  <si>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</si>
  <si>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</si>
  <si>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</si>
  <si>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</si>
  <si>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</si>
  <si>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</si>
  <si>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</si>
  <si>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</si>
  <si>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</si>
  <si>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</si>
  <si>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</si>
  <si>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</si>
  <si>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</si>
  <si>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</si>
  <si>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</si>
  <si>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</si>
  <si>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</si>
  <si>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</si>
  <si>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</si>
  <si>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</si>
  <si>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</si>
  <si>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</si>
  <si>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</si>
  <si>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</si>
  <si>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</si>
  <si>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</si>
  <si>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</si>
  <si>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</si>
  <si>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</si>
  <si>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</si>
  <si>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</si>
  <si>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</si>
  <si>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</si>
  <si>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</si>
  <si>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</si>
  <si>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</si>
  <si>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</si>
  <si>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</si>
  <si>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</si>
  <si>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</si>
  <si>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</si>
  <si>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</si>
  <si>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</si>
  <si>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</si>
  <si>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</si>
  <si>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</si>
  <si>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</si>
  <si>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</si>
  <si>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</si>
  <si>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</si>
  <si>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</si>
  <si>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</si>
  <si>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</si>
  <si>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</si>
  <si>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</si>
  <si>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</si>
  <si>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</si>
  <si>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</si>
  <si>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</si>
  <si>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</si>
  <si>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</si>
  <si>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</si>
  <si>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</si>
  <si>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</si>
  <si>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</si>
  <si>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</si>
  <si>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</si>
  <si>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</si>
  <si>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</si>
  <si>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</si>
  <si>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</si>
  <si>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</si>
  <si>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</si>
  <si>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</si>
  <si>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</si>
  <si>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</si>
  <si>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</si>
  <si>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</si>
  <si>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</si>
  <si>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</si>
  <si>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</si>
  <si>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</si>
  <si>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</si>
  <si>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</si>
  <si>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</si>
  <si>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</si>
  <si>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</si>
  <si>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</si>
  <si>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</si>
  <si>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</si>
  <si>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</si>
  <si>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</si>
  <si>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</si>
  <si>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</si>
  <si>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</si>
  <si>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</si>
  <si>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</si>
  <si>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</si>
  <si>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</si>
  <si>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</si>
  <si>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</si>
  <si>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</si>
  <si>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</si>
  <si>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</si>
  <si>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</si>
  <si>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</si>
  <si>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</si>
  <si>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</si>
  <si>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</si>
  <si>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</si>
  <si>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</si>
  <si>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</si>
  <si>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</si>
  <si>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</si>
  <si>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</si>
  <si>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</si>
  <si>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</si>
  <si>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</si>
  <si>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</si>
  <si>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</si>
  <si>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</si>
  <si>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</si>
  <si>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</si>
  <si>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</si>
  <si>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</si>
  <si>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</si>
  <si>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</si>
  <si>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</si>
  <si>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</si>
  <si>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</si>
  <si>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</si>
  <si>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</si>
  <si>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</si>
  <si>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</si>
  <si>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</si>
  <si>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</si>
  <si>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</si>
  <si>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</si>
  <si>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</si>
  <si>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</si>
  <si>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</si>
  <si>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</si>
  <si>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</si>
  <si>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</si>
  <si>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</si>
  <si>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</si>
  <si>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</si>
  <si>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</si>
  <si>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</si>
  <si>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</si>
  <si>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</si>
  <si>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</si>
  <si>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</si>
  <si>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</si>
  <si>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</si>
  <si>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</si>
  <si>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</si>
  <si>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</si>
  <si>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</si>
  <si>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</si>
  <si>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</si>
  <si>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</si>
  <si>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</si>
  <si>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</si>
  <si>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</si>
  <si>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</si>
  <si>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</si>
  <si>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</si>
  <si>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</si>
  <si>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</si>
  <si>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</si>
  <si>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</si>
  <si>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</si>
  <si>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</si>
  <si>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</si>
  <si>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</si>
  <si>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</si>
  <si>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</si>
  <si>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</si>
  <si>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</si>
  <si>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</si>
  <si>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</si>
  <si>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</si>
  <si>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</si>
  <si>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</si>
  <si>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</si>
  <si>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</si>
  <si>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</si>
  <si>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</si>
  <si>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</si>
  <si>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</si>
  <si>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</si>
  <si>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</si>
  <si>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</si>
  <si>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</si>
  <si>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</si>
  <si>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</si>
  <si>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</si>
  <si>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</si>
  <si>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</si>
  <si>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</si>
  <si>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</si>
  <si>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</si>
  <si>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</si>
  <si>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</si>
  <si>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</si>
  <si>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</si>
  <si>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</si>
  <si>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</si>
  <si>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</si>
  <si>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</si>
  <si>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</si>
  <si>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</si>
  <si>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</si>
  <si>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</si>
  <si>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</si>
  <si>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</si>
  <si>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</si>
  <si>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</si>
  <si>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</si>
  <si>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</si>
  <si>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</si>
  <si>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</si>
  <si>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</si>
  <si>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</si>
  <si>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</si>
  <si>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</si>
  <si>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</si>
  <si>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</si>
  <si>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</si>
  <si>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</si>
  <si>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</si>
  <si>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</si>
  <si>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</si>
  <si>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</si>
  <si>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</si>
  <si>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</si>
  <si>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</si>
  <si>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</si>
  <si>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</si>
  <si>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</si>
  <si>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</si>
  <si>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</si>
  <si>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</si>
  <si>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</si>
  <si>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</si>
  <si>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</si>
  <si>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</si>
  <si>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</si>
  <si>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</si>
  <si>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</si>
  <si>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</si>
  <si>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</si>
  <si>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</si>
  <si>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</si>
  <si>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</si>
  <si>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</si>
  <si>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</si>
  <si>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</si>
  <si>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</si>
  <si>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</si>
  <si>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</si>
  <si>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</si>
  <si>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</si>
  <si>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</si>
  <si>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</si>
  <si>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</si>
  <si>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</si>
  <si>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</si>
  <si>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</si>
  <si>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</si>
  <si>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</si>
  <si>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</si>
  <si>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</si>
  <si>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</si>
  <si>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</si>
  <si>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</si>
  <si>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</si>
  <si>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</si>
  <si>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</si>
  <si>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</si>
  <si>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</si>
  <si>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</si>
  <si>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</si>
  <si>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</si>
  <si>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</si>
  <si>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</si>
  <si>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</si>
  <si>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</si>
  <si>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</si>
  <si>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</si>
  <si>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</si>
  <si>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</si>
  <si>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</si>
  <si>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</si>
  <si>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</si>
  <si>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</si>
  <si>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</si>
  <si>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</si>
  <si>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</si>
  <si>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</si>
  <si>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</si>
  <si>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</si>
  <si>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</si>
  <si>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</si>
  <si>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</si>
  <si>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</si>
  <si>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</si>
  <si>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</si>
  <si>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</si>
  <si>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</si>
  <si>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</si>
  <si>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</si>
  <si>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</si>
  <si>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</si>
  <si>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</si>
  <si>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</si>
  <si>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</si>
  <si>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</si>
  <si>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</si>
  <si>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</si>
  <si>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</si>
  <si>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</si>
  <si>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</si>
  <si>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</si>
  <si>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</si>
  <si>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</si>
  <si>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</si>
  <si>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</si>
  <si>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</si>
  <si>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</si>
  <si>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</si>
  <si>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</si>
  <si>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</si>
  <si>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</si>
  <si>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</si>
  <si>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</si>
  <si>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</si>
  <si>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</si>
  <si>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</si>
  <si>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</si>
  <si>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</si>
  <si>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</si>
  <si>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</si>
  <si>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</si>
  <si>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</si>
  <si>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</si>
  <si>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</si>
  <si>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</si>
  <si>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</si>
  <si>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</si>
  <si>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</si>
  <si>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</si>
  <si>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</si>
  <si>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</si>
  <si>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</si>
  <si>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</si>
  <si>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</si>
  <si>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</si>
  <si>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</si>
  <si>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</si>
  <si>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</si>
  <si>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</si>
  <si>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</si>
  <si>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</si>
  <si>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</si>
  <si>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</si>
  <si>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</si>
  <si>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</si>
  <si>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</si>
  <si>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</si>
  <si>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</si>
  <si>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</si>
  <si>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</si>
  <si>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</si>
  <si>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</si>
  <si>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</si>
  <si>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</si>
  <si>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</si>
  <si>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</si>
  <si>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</si>
  <si>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</si>
  <si>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</si>
  <si>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</si>
  <si>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</si>
  <si>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</si>
  <si>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</si>
  <si>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</si>
  <si>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</si>
  <si>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</si>
  <si>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</si>
  <si>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</si>
  <si>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</si>
  <si>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</si>
  <si>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</si>
  <si>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</si>
  <si>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</si>
  <si>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</si>
  <si>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</si>
  <si>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</si>
  <si>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</si>
  <si>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</si>
  <si>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</si>
  <si>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</si>
  <si>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</si>
  <si>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</si>
  <si>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</si>
  <si>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</si>
  <si>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</si>
  <si>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</si>
  <si>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</si>
  <si>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</si>
  <si>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</si>
  <si>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</si>
  <si>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</si>
  <si>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</si>
  <si>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</si>
  <si>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</si>
  <si>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</si>
  <si>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</si>
  <si>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</si>
  <si>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</si>
  <si>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</si>
  <si>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</si>
  <si>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</si>
  <si>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</si>
  <si>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</si>
  <si>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</si>
  <si>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</si>
  <si>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</si>
  <si>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</si>
  <si>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</si>
  <si>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</si>
  <si>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</si>
  <si>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</si>
  <si>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</si>
  <si>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</si>
  <si>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</si>
  <si>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</si>
  <si>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</si>
  <si>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</si>
  <si>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</si>
  <si>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</si>
  <si>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</si>
  <si>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</si>
  <si>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</si>
  <si>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</si>
  <si>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</si>
  <si>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</si>
  <si>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</si>
  <si>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</si>
  <si>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</si>
  <si>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</si>
  <si>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</si>
  <si>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</si>
  <si>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</si>
  <si>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</si>
  <si>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</si>
  <si>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</si>
  <si>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</si>
  <si>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</si>
  <si>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</si>
  <si>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</si>
  <si>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</si>
  <si>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</si>
  <si>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</si>
  <si>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</si>
  <si>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</si>
  <si>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</si>
  <si>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</si>
  <si>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</si>
  <si>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</si>
  <si>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</si>
  <si>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</si>
  <si>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</si>
  <si>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</si>
  <si>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</si>
  <si>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</si>
  <si>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</si>
  <si>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</si>
  <si>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</si>
  <si>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</si>
  <si>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</si>
  <si>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</si>
  <si>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</si>
  <si>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</si>
  <si>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</si>
  <si>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</si>
  <si>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</si>
  <si>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</si>
  <si>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</si>
  <si>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</si>
  <si>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</si>
  <si>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</si>
  <si>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</si>
  <si>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</si>
  <si>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</si>
  <si>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</si>
  <si>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</si>
  <si>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</si>
  <si>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</si>
  <si>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</si>
  <si>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</si>
  <si>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</si>
  <si>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</si>
  <si>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</si>
  <si>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</si>
  <si>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</si>
  <si>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</si>
  <si>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</si>
  <si>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</si>
  <si>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</si>
  <si>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</si>
  <si>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</si>
  <si>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</si>
  <si>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</si>
  <si>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</si>
  <si>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</si>
  <si>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</si>
  <si>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</si>
  <si>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</si>
  <si>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</si>
  <si>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</si>
  <si>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</si>
  <si>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</si>
  <si>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</si>
  <si>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</si>
  <si>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</si>
  <si>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</si>
  <si>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</si>
  <si>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</si>
  <si>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</si>
  <si>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</si>
  <si>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</si>
  <si>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</si>
  <si>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</si>
  <si>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</si>
  <si>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</si>
  <si>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</si>
  <si>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</si>
  <si>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</si>
  <si>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</si>
  <si>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</si>
  <si>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</si>
  <si>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</si>
  <si>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</si>
  <si>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</si>
  <si>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</si>
  <si>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</si>
  <si>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</si>
  <si>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</si>
  <si>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</si>
  <si>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</si>
  <si>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</si>
  <si>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</si>
  <si>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</si>
  <si>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</si>
  <si>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</si>
  <si>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</si>
  <si>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</si>
  <si>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</si>
  <si>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</si>
  <si>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</si>
  <si>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</si>
  <si>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</si>
  <si>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</si>
  <si>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</si>
  <si>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</si>
  <si>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</si>
  <si>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</si>
  <si>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</si>
  <si>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</si>
  <si>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</si>
  <si>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</si>
  <si>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</si>
  <si>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</si>
  <si>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</si>
  <si>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</si>
  <si>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</si>
  <si>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</si>
  <si>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</si>
  <si>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</si>
  <si>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</si>
  <si>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</si>
  <si>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</si>
  <si>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</si>
  <si>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</si>
  <si>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</si>
  <si>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</si>
  <si>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</si>
  <si>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</si>
  <si>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</si>
  <si>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</si>
  <si>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</si>
  <si>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</si>
  <si>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</si>
  <si>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</si>
  <si>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</si>
  <si>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</si>
  <si>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</si>
  <si>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</si>
  <si>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</si>
  <si>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</si>
  <si>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</si>
  <si>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</si>
  <si>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</si>
  <si>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</si>
  <si>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</si>
  <si>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</si>
  <si>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</si>
  <si>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</si>
  <si>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</si>
  <si>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</si>
  <si>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</si>
  <si>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</si>
  <si>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</si>
  <si>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</si>
  <si>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</si>
  <si>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</si>
  <si>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</si>
  <si>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</si>
  <si>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</si>
  <si>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</si>
  <si>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</si>
  <si>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</si>
  <si>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</si>
  <si>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</si>
  <si>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</si>
  <si>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</si>
  <si>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</si>
  <si>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</si>
  <si>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</si>
  <si>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</si>
  <si>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</si>
  <si>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</si>
  <si>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</si>
  <si>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</si>
  <si>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</si>
  <si>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</si>
  <si>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</si>
  <si>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</si>
  <si>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</si>
  <si>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</si>
  <si>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</si>
  <si>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</si>
  <si>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</si>
  <si>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</si>
  <si>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</si>
  <si>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</si>
  <si>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</si>
  <si>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</si>
  <si>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</si>
  <si>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</si>
  <si>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</si>
  <si>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</si>
  <si>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</si>
  <si>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</si>
  <si>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</si>
  <si>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</si>
  <si>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</si>
  <si>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</si>
  <si>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</si>
  <si>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</si>
  <si>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</si>
  <si>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</si>
  <si>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</si>
  <si>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</si>
  <si>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</si>
  <si>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</si>
  <si>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</si>
  <si>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</si>
  <si>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</si>
  <si>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</si>
  <si>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</si>
  <si>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</si>
  <si>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</si>
  <si>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</si>
  <si>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</si>
  <si>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</si>
  <si>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</si>
  <si>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</si>
  <si>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</si>
  <si>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</si>
  <si>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</si>
  <si>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</si>
  <si>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</si>
  <si>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</si>
  <si>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</si>
  <si>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</si>
  <si>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</si>
  <si>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</si>
  <si>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</si>
  <si>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</si>
  <si>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</si>
  <si>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</si>
  <si>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</si>
  <si>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</si>
  <si>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</si>
  <si>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</si>
  <si>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</si>
  <si>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</si>
  <si>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</si>
  <si>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</si>
  <si>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</si>
  <si>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</si>
  <si>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</si>
  <si>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</si>
  <si>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</si>
  <si>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</si>
  <si>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</si>
  <si>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</si>
  <si>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</si>
  <si>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</si>
  <si>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</si>
  <si>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</si>
  <si>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</si>
  <si>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</si>
  <si>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</si>
  <si>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</si>
  <si>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</si>
  <si>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</si>
  <si>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</si>
  <si>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</si>
  <si>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</si>
  <si>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</si>
  <si>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</si>
  <si>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</si>
  <si>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</si>
  <si>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</si>
  <si>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</si>
  <si>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</si>
  <si>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</si>
  <si>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</si>
  <si>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</si>
  <si>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</si>
  <si>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</si>
  <si>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</si>
  <si>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</si>
  <si>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</si>
  <si>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</si>
  <si>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</si>
  <si>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</si>
  <si>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</si>
  <si>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</si>
  <si>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</si>
  <si>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</si>
  <si>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</si>
  <si>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</si>
  <si>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</si>
  <si>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</si>
  <si>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</si>
  <si>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</si>
  <si>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</si>
  <si>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</si>
  <si>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</si>
  <si>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</si>
  <si>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</si>
  <si>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</si>
  <si>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</si>
  <si>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</si>
  <si>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</si>
  <si>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</si>
  <si>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</si>
  <si>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</si>
  <si>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</si>
  <si>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</si>
  <si>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</si>
  <si>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</si>
  <si>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</si>
  <si>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</si>
  <si>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</si>
  <si>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</si>
  <si>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</si>
  <si>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</si>
  <si>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</si>
  <si>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</si>
  <si>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</si>
  <si>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</si>
  <si>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</si>
  <si>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</si>
  <si>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</si>
  <si>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</si>
  <si>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</si>
  <si>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</si>
  <si>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</si>
  <si>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</si>
  <si>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</si>
  <si>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</si>
  <si>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</si>
  <si>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</si>
  <si>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</si>
  <si>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</si>
  <si>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</si>
  <si>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</si>
  <si>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</si>
  <si>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</si>
  <si>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</si>
  <si>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</si>
  <si>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</si>
  <si>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</si>
  <si>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</si>
  <si>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</si>
  <si>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</si>
  <si>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</si>
  <si>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</si>
  <si>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</si>
  <si>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</si>
  <si>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</si>
  <si>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</si>
  <si>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</si>
  <si>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</si>
  <si>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</si>
  <si>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</si>
  <si>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</si>
  <si>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</si>
  <si>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</si>
  <si>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</si>
  <si>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</si>
  <si>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</si>
  <si>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</si>
  <si>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</si>
  <si>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</si>
  <si>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</si>
  <si>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</si>
  <si>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</si>
  <si>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</si>
  <si>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</si>
  <si>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</si>
  <si>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</si>
  <si>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</si>
  <si>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</si>
  <si>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</si>
  <si>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</si>
  <si>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</si>
  <si>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</si>
  <si>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</si>
  <si>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</si>
  <si>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</si>
  <si>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</si>
  <si>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</si>
  <si>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</si>
  <si>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</si>
  <si>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</si>
  <si>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</si>
  <si>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</si>
  <si>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</si>
  <si>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</si>
  <si>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</si>
  <si>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</si>
  <si>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</si>
  <si>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</si>
  <si>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</si>
  <si>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</si>
  <si>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</si>
  <si>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</si>
  <si>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</si>
  <si>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</si>
  <si>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</si>
  <si>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</si>
  <si>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</si>
  <si>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</si>
  <si>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</si>
  <si>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</si>
  <si>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</si>
  <si>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</si>
  <si>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</si>
  <si>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</si>
  <si>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</si>
  <si>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</si>
  <si>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</si>
  <si>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</si>
  <si>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</si>
  <si>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</si>
  <si>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</si>
  <si>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</si>
  <si>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</si>
  <si>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</si>
  <si>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</si>
  <si>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</si>
  <si>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</si>
  <si>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</si>
  <si>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</si>
  <si>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</si>
  <si>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</si>
  <si>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</si>
  <si>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</si>
  <si>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</si>
  <si>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</si>
  <si>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</si>
  <si>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</si>
  <si>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</si>
  <si>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</si>
  <si>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</si>
  <si>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</si>
  <si>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</si>
  <si>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</si>
  <si>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</si>
  <si>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</si>
  <si>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</si>
  <si>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</si>
  <si>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</si>
  <si>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</si>
  <si>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</si>
  <si>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</si>
  <si>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</si>
  <si>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</si>
  <si>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</si>
  <si>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</si>
  <si>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</si>
  <si>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</si>
  <si>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</si>
  <si>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</si>
  <si>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</si>
  <si>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</si>
  <si>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</si>
  <si>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</si>
  <si>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</si>
  <si>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</si>
  <si>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</si>
  <si>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</si>
  <si>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</si>
  <si>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</si>
  <si>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</si>
  <si>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</si>
  <si>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</si>
  <si>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</si>
  <si>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</si>
  <si>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</si>
  <si>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</si>
  <si>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</si>
  <si>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</si>
  <si>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</si>
  <si>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</si>
  <si>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</si>
  <si>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</si>
  <si>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</si>
  <si>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</si>
  <si>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</si>
  <si>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</si>
  <si>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</si>
  <si>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</si>
  <si>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</si>
  <si>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</si>
  <si>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</si>
  <si>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</si>
  <si>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</si>
  <si>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</si>
  <si>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</si>
  <si>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</si>
  <si>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</si>
  <si>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</si>
  <si>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</si>
  <si>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</si>
  <si>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</si>
  <si>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</si>
  <si>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</si>
  <si>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</si>
  <si>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</si>
  <si>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</si>
  <si>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</si>
  <si>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</si>
  <si>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</si>
  <si>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</si>
  <si>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</si>
  <si>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</si>
  <si>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</si>
  <si>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</si>
  <si>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</si>
  <si>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</si>
  <si>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</si>
  <si>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</si>
  <si>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</si>
  <si>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</si>
  <si>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</si>
  <si>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</si>
  <si>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</si>
  <si>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</si>
  <si>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</si>
  <si>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</si>
  <si>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</si>
  <si>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</si>
  <si>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</si>
  <si>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</si>
  <si>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</si>
  <si>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</si>
  <si>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</si>
  <si>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</si>
  <si>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</si>
  <si>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</si>
  <si>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</si>
  <si>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</si>
  <si>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</si>
  <si>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</si>
  <si>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</si>
  <si>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</si>
  <si>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</si>
  <si>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</si>
  <si>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</si>
  <si>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</si>
  <si>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</si>
  <si>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</si>
  <si>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</si>
  <si>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</si>
  <si>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</si>
  <si>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</si>
  <si>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</si>
  <si>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</si>
  <si>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</si>
  <si>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</si>
  <si>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</si>
  <si>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</si>
  <si>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</si>
  <si>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</si>
  <si>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</si>
  <si>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</si>
  <si>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</si>
  <si>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</si>
  <si>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</si>
  <si>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</si>
  <si>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</si>
  <si>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</si>
  <si>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</si>
  <si>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</si>
  <si>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</si>
  <si>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</si>
  <si>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</si>
  <si>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</si>
  <si>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</si>
  <si>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</si>
  <si>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</si>
  <si>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</si>
  <si>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</si>
  <si>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</si>
  <si>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</si>
  <si>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</si>
  <si>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</si>
  <si>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</si>
  <si>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</si>
  <si>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</si>
  <si>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</si>
  <si>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</si>
  <si>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</si>
  <si>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</si>
  <si>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</si>
  <si>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</si>
  <si>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</si>
  <si>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</si>
  <si>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</si>
  <si>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</si>
  <si>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</si>
  <si>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</si>
  <si>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</si>
  <si>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</si>
  <si>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</si>
  <si>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</si>
  <si>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</si>
  <si>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</si>
  <si>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</si>
  <si>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</si>
  <si>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</si>
  <si>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</si>
  <si>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</si>
  <si>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</si>
  <si>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</si>
  <si>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</si>
  <si>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</si>
  <si>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</si>
  <si>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</si>
  <si>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</si>
  <si>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</si>
  <si>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</si>
  <si>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</si>
  <si>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</si>
  <si>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</si>
  <si>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</si>
  <si>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</si>
  <si>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</si>
  <si>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</si>
  <si>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</si>
  <si>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</si>
  <si>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</si>
  <si>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</si>
  <si>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</si>
  <si>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</si>
  <si>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</si>
  <si>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</si>
  <si>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</si>
  <si>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</si>
  <si>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</si>
  <si>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</si>
  <si>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</si>
  <si>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</si>
  <si>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</si>
  <si>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</si>
  <si>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</si>
  <si>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</si>
  <si>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</si>
  <si>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</si>
  <si>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</si>
  <si>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</si>
  <si>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</si>
  <si>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</si>
  <si>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</si>
  <si>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</si>
  <si>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</si>
  <si>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</si>
  <si>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</si>
  <si>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</si>
  <si>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</si>
  <si>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</si>
  <si>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</si>
  <si>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</si>
  <si>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</si>
  <si>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</si>
  <si>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</si>
  <si>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</si>
  <si>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</si>
  <si>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</si>
  <si>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</si>
  <si>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</si>
  <si>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</si>
  <si>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</si>
  <si>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</si>
  <si>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</si>
  <si>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</si>
  <si>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</si>
  <si>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</si>
  <si>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</si>
  <si>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</si>
  <si>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</si>
  <si>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</si>
  <si>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</si>
  <si>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</si>
  <si>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</si>
  <si>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</si>
  <si>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</si>
  <si>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</si>
  <si>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</si>
  <si>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</si>
  <si>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</si>
  <si>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</si>
  <si>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</si>
  <si>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</si>
  <si>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</si>
  <si>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</si>
  <si>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</si>
  <si>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</si>
  <si>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</si>
  <si>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</si>
  <si>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</si>
  <si>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</si>
  <si>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</si>
  <si>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</si>
  <si>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</si>
  <si>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</si>
  <si>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</si>
  <si>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</si>
  <si>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</si>
  <si>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</si>
  <si>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</si>
  <si>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</si>
  <si>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</si>
  <si>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</si>
  <si>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</si>
  <si>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</si>
  <si>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</si>
  <si>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</si>
  <si>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</si>
  <si>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</si>
  <si>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</si>
  <si>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</si>
  <si>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</si>
  <si>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</si>
  <si>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</si>
  <si>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</si>
  <si>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</si>
  <si>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</si>
  <si>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</si>
  <si>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</si>
  <si>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</si>
  <si>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</si>
  <si>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</si>
  <si>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</si>
  <si>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</si>
  <si>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</si>
  <si>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</si>
  <si>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</si>
  <si>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</si>
  <si>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</si>
  <si>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</si>
  <si>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</si>
  <si>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</si>
  <si>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</si>
  <si>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</si>
  <si>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</si>
  <si>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</si>
  <si>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</si>
  <si>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</si>
  <si>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</si>
  <si>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</si>
  <si>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</si>
  <si>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</si>
  <si>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</si>
  <si>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</si>
  <si>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</si>
  <si>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</si>
  <si>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</si>
  <si>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</si>
  <si>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</si>
  <si>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</si>
  <si>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</si>
  <si>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</si>
  <si>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</si>
  <si>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</si>
  <si>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</si>
  <si>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</si>
  <si>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</si>
  <si>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</si>
  <si>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</si>
  <si>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</si>
  <si>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</si>
  <si>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</si>
  <si>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</si>
  <si>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</si>
  <si>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</si>
  <si>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</si>
  <si>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</si>
  <si>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</si>
  <si>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</si>
  <si>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</si>
  <si>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</si>
  <si>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</si>
  <si>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</si>
  <si>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</si>
  <si>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</si>
  <si>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</si>
  <si>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</si>
  <si>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</si>
  <si>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</si>
  <si>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</si>
  <si>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</si>
  <si>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</si>
  <si>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</si>
  <si>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</si>
  <si>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</si>
  <si>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</si>
  <si>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</si>
  <si>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</si>
  <si>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</si>
  <si>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</si>
  <si>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</si>
  <si>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</si>
  <si>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</si>
  <si>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</si>
  <si>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</si>
  <si>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</si>
  <si>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</si>
  <si>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</si>
  <si>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</si>
  <si>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</si>
  <si>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</si>
  <si>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</si>
  <si>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</si>
  <si>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</si>
  <si>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</si>
  <si>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</si>
  <si>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</si>
  <si>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</si>
  <si>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</si>
  <si>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</si>
  <si>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</si>
  <si>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</si>
  <si>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</si>
  <si>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</si>
  <si>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</si>
  <si>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</si>
  <si>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</si>
  <si>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</si>
  <si>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</si>
  <si>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</si>
  <si>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</si>
  <si>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</si>
  <si>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</si>
  <si>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</si>
  <si>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</si>
  <si>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</si>
  <si>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</si>
  <si>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</si>
  <si>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</si>
  <si>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</si>
  <si>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</si>
  <si>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</si>
  <si>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</si>
  <si>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</si>
  <si>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</si>
  <si>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</si>
  <si>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</si>
  <si>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</si>
  <si>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</si>
  <si>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</si>
  <si>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</si>
  <si>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</si>
  <si>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</si>
  <si>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</si>
  <si>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</si>
  <si>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</si>
  <si>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</si>
  <si>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</si>
  <si>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</si>
  <si>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</si>
  <si>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</si>
  <si>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</si>
  <si>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</si>
  <si>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</si>
  <si>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</si>
  <si>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</si>
  <si>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</si>
  <si>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</si>
  <si>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</si>
  <si>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</si>
  <si>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</si>
  <si>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</si>
  <si>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</si>
  <si>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</si>
  <si>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</si>
  <si>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</si>
  <si>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</si>
  <si>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</si>
  <si>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</si>
  <si>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</si>
  <si>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</si>
  <si>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</si>
  <si>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</si>
  <si>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</si>
  <si>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</si>
  <si>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</si>
  <si>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</si>
  <si>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</si>
  <si>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</si>
  <si>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</si>
  <si>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</si>
  <si>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</si>
  <si>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</si>
  <si>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</si>
  <si>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</si>
  <si>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</si>
  <si>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</si>
  <si>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</si>
  <si>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</si>
  <si>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</si>
  <si>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</si>
  <si>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</si>
  <si>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</si>
  <si>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</si>
  <si>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</si>
  <si>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</si>
  <si>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</si>
  <si>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</si>
  <si>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</si>
  <si>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</si>
  <si>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</si>
  <si>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</si>
  <si>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</si>
  <si>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</si>
  <si>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</si>
  <si>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</si>
  <si>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</si>
  <si>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</si>
  <si>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</si>
  <si>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</si>
  <si>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</si>
  <si>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</si>
  <si>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</si>
  <si>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</si>
  <si>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</si>
  <si>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</si>
  <si>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</si>
  <si>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</si>
  <si>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</si>
  <si>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</si>
  <si>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</si>
  <si>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</si>
  <si>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</si>
  <si>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</si>
  <si>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</si>
  <si>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</si>
  <si>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</si>
  <si>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</si>
  <si>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</si>
  <si>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</si>
  <si>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</si>
  <si>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</si>
  <si>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</si>
  <si>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</si>
  <si>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</si>
  <si>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</si>
  <si>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</si>
  <si>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</si>
  <si>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</si>
  <si>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</si>
  <si>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</si>
  <si>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</si>
  <si>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</si>
  <si>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</si>
  <si>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</si>
  <si>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</si>
  <si>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</si>
  <si>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</si>
  <si>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</si>
  <si>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</si>
  <si>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</si>
  <si>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</si>
  <si>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</si>
  <si>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</si>
  <si>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</si>
  <si>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</si>
  <si>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</si>
  <si>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</si>
  <si>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</si>
  <si>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</si>
  <si>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</si>
  <si>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</si>
  <si>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</si>
  <si>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</si>
  <si>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</si>
  <si>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</si>
  <si>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</si>
  <si>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</si>
  <si>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</si>
  <si>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</si>
  <si>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</si>
  <si>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</si>
  <si>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</si>
  <si>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</si>
  <si>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</si>
  <si>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</si>
  <si>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</si>
  <si>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</si>
  <si>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</si>
  <si>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</si>
  <si>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</si>
  <si>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</si>
  <si>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</si>
  <si>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</si>
  <si>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</si>
  <si>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</si>
  <si>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</si>
  <si>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</si>
  <si>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</si>
  <si>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</si>
  <si>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</si>
  <si>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</si>
  <si>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</si>
  <si>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</si>
  <si>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</si>
  <si>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</si>
  <si>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</si>
  <si>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</si>
  <si>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</si>
  <si>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</si>
  <si>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</si>
  <si>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</si>
  <si>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</si>
  <si>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</si>
  <si>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</si>
  <si>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</si>
  <si>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</si>
  <si>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</si>
  <si>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</si>
  <si>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</si>
  <si>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</si>
  <si>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</si>
  <si>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</si>
  <si>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</si>
  <si>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</si>
  <si>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</si>
  <si>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</si>
  <si>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</si>
  <si>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</si>
  <si>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</si>
  <si>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</si>
  <si>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</si>
  <si>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</si>
  <si>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</si>
  <si>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</si>
  <si>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</si>
  <si>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</si>
  <si>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</si>
  <si>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</si>
  <si>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</si>
  <si>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</si>
  <si>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</si>
  <si>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</si>
  <si>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</si>
  <si>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</si>
  <si>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</si>
  <si>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</si>
  <si>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</si>
  <si>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</si>
  <si>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</si>
  <si>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</si>
  <si>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</si>
  <si>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</si>
  <si>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</si>
  <si>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</si>
  <si>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</si>
  <si>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</si>
  <si>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</si>
  <si>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</si>
  <si>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</si>
  <si>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</si>
  <si>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</si>
  <si>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</si>
  <si>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</si>
  <si>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</si>
  <si>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</si>
  <si>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</si>
  <si>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</si>
  <si>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</si>
  <si>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</si>
  <si>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</si>
  <si>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</si>
  <si>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</si>
  <si>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</si>
  <si>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</si>
  <si>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</si>
  <si>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</si>
  <si>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</si>
  <si>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</si>
  <si>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</si>
  <si>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</si>
  <si>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</si>
  <si>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</si>
  <si>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</si>
  <si>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</si>
  <si>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</si>
  <si>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</si>
  <si>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</si>
  <si>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</si>
  <si>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</si>
  <si>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</si>
  <si>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</si>
  <si>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</si>
  <si>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</si>
  <si>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</si>
  <si>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</si>
  <si>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</si>
  <si>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</si>
  <si>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</si>
  <si>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</si>
  <si>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</si>
  <si>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</si>
  <si>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</si>
  <si>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</si>
  <si>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</si>
  <si>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</si>
  <si>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</si>
  <si>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</si>
  <si>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</si>
  <si>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</si>
  <si>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</si>
  <si>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</si>
  <si>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</si>
  <si>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</si>
  <si>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</si>
  <si>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</si>
  <si>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</si>
  <si>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</si>
  <si>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</si>
  <si>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</si>
  <si>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</si>
  <si>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</si>
  <si>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</si>
  <si>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</si>
  <si>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</si>
  <si>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</si>
  <si>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</si>
  <si>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</si>
  <si>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</si>
  <si>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</si>
  <si>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</si>
  <si>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</si>
  <si>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</si>
  <si>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</si>
  <si>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</si>
  <si>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</si>
  <si>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</si>
  <si>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</si>
  <si>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</si>
  <si>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</si>
  <si>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</si>
  <si>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</si>
  <si>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</si>
  <si>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</si>
  <si>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</si>
  <si>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</si>
  <si>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</si>
  <si>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</si>
  <si>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</si>
  <si>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</si>
  <si>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</si>
  <si>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</si>
  <si>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</si>
  <si>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</si>
  <si>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</si>
  <si>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</si>
  <si>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</si>
  <si>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</si>
  <si>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</si>
  <si>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</si>
  <si>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</si>
  <si>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</si>
  <si>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</si>
  <si>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</si>
  <si>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</si>
  <si>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</si>
  <si>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</si>
  <si>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</si>
  <si>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</si>
  <si>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</si>
  <si>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</si>
  <si>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</si>
  <si>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</si>
  <si>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</si>
  <si>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</si>
  <si>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</si>
  <si>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</si>
  <si>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</si>
  <si>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</si>
  <si>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</si>
  <si>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</si>
  <si>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</si>
  <si>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</si>
  <si>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</si>
  <si>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</si>
  <si>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</si>
  <si>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</si>
  <si>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</si>
  <si>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</si>
  <si>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</si>
  <si>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</si>
  <si>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</si>
  <si>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</si>
  <si>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</si>
  <si>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</si>
  <si>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</si>
  <si>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</si>
  <si>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</si>
  <si>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</si>
  <si>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</si>
  <si>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</si>
  <si>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</si>
  <si>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</si>
  <si>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</si>
  <si>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</si>
  <si>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</si>
  <si>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</si>
  <si>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</si>
  <si>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</si>
  <si>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</si>
  <si>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</si>
  <si>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</si>
  <si>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</si>
  <si>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</si>
  <si>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</si>
  <si>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</si>
  <si>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</si>
  <si>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</si>
  <si>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</si>
  <si>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</si>
  <si>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</si>
  <si>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</si>
  <si>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</si>
  <si>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</si>
  <si>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</si>
  <si>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</si>
  <si>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</si>
  <si>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</si>
  <si>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</si>
  <si>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</si>
  <si>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</si>
  <si>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</si>
  <si>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</si>
  <si>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</si>
  <si>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</si>
  <si>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</si>
  <si>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</si>
  <si>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</si>
  <si>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</si>
  <si>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</si>
  <si>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</si>
  <si>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</si>
  <si>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</si>
  <si>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</si>
  <si>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</si>
  <si>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</si>
  <si>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</si>
  <si>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</si>
  <si>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</si>
  <si>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</si>
  <si>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</si>
  <si>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</si>
  <si>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</si>
  <si>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</si>
  <si>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</si>
  <si>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</si>
  <si>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</si>
  <si>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</si>
  <si>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</si>
  <si>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</si>
  <si>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</si>
  <si>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</si>
  <si>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</si>
  <si>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</si>
  <si>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</si>
  <si>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</si>
  <si>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</si>
  <si>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</si>
  <si>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</si>
  <si>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</si>
  <si>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</si>
  <si>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</si>
  <si>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</si>
  <si>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</si>
  <si>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</si>
  <si>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</si>
  <si>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</si>
  <si>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</si>
  <si>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</si>
  <si>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</si>
  <si>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</si>
  <si>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</si>
  <si>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</si>
  <si>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</si>
  <si>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</si>
  <si>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</si>
  <si>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</si>
  <si>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</si>
  <si>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</si>
  <si>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</si>
  <si>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</si>
  <si>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</si>
  <si>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</si>
  <si>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</si>
  <si>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</si>
  <si>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</si>
  <si>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</si>
  <si>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</si>
  <si>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</si>
  <si>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</si>
  <si>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</si>
  <si>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</si>
  <si>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</si>
  <si>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</si>
  <si>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</si>
  <si>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</si>
  <si>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</si>
  <si>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</si>
  <si>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</si>
  <si>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</si>
  <si>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</si>
  <si>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</si>
  <si>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</si>
  <si>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</si>
  <si>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</si>
  <si>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</si>
  <si>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</si>
  <si>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</si>
  <si>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</si>
  <si>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</si>
  <si>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</si>
  <si>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</si>
  <si>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</si>
  <si>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</si>
  <si>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</si>
  <si>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</si>
  <si>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</si>
  <si>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</si>
  <si>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</si>
  <si>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</si>
  <si>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</si>
  <si>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</si>
  <si>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</si>
  <si>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</si>
  <si>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</si>
  <si>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</si>
  <si>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</si>
  <si>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</si>
  <si>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</si>
  <si>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</si>
  <si>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</si>
  <si>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</si>
  <si>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</si>
  <si>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</si>
  <si>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</si>
  <si>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</si>
  <si>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</si>
  <si>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</si>
  <si>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</si>
  <si>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</si>
  <si>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</si>
  <si>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</si>
  <si>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</si>
  <si>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</si>
  <si>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</si>
  <si>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</si>
  <si>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</si>
  <si>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</si>
  <si>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</si>
  <si>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</si>
  <si>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</si>
  <si>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</si>
  <si>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</si>
  <si>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</si>
  <si>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</si>
  <si>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</si>
  <si>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</si>
  <si>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</si>
  <si>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</si>
  <si>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</si>
  <si>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</si>
  <si>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</si>
  <si>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</si>
  <si>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</si>
  <si>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</si>
  <si>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</si>
  <si>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</si>
  <si>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</si>
  <si>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</si>
  <si>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</si>
  <si>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</si>
  <si>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</si>
  <si>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</si>
  <si>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</si>
  <si>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</si>
  <si>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</si>
  <si>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</si>
  <si>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</si>
  <si>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</si>
  <si>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</si>
  <si>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</si>
  <si>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</si>
  <si>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</si>
  <si>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</si>
  <si>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</si>
  <si>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</si>
  <si>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</si>
  <si>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</si>
  <si>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</si>
  <si>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</si>
  <si>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</si>
  <si>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</si>
  <si>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</si>
  <si>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</si>
  <si>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</si>
  <si>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</si>
  <si>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</si>
  <si>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</si>
  <si>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</si>
  <si>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</si>
  <si>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</si>
  <si>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</si>
  <si>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</si>
  <si>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</si>
  <si>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</si>
  <si>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</si>
  <si>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</si>
  <si>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</si>
  <si>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</si>
  <si>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</si>
  <si>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</si>
  <si>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</si>
  <si>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</si>
  <si>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</si>
  <si>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</si>
  <si>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</si>
  <si>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</si>
  <si>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</si>
  <si>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</si>
  <si>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</si>
  <si>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</si>
  <si>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</si>
  <si>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</si>
  <si>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</si>
  <si>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</si>
  <si>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</si>
  <si>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</si>
  <si>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</si>
  <si>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</si>
  <si>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</si>
  <si>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</si>
  <si>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</si>
  <si>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</si>
  <si>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</si>
  <si>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</si>
  <si>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</si>
  <si>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</si>
  <si>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</si>
  <si>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</si>
  <si>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</si>
  <si>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</si>
  <si>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</si>
  <si>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</si>
  <si>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</si>
  <si>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</si>
  <si>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</si>
  <si>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</si>
  <si>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</si>
  <si>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</si>
  <si>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</si>
  <si>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</si>
  <si>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</si>
  <si>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</si>
  <si>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</si>
  <si>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</si>
  <si>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</si>
  <si>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</si>
  <si>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</si>
  <si>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</si>
  <si>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</si>
  <si>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</si>
  <si>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</si>
  <si>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</si>
  <si>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</si>
  <si>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</si>
  <si>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</si>
  <si>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</si>
  <si>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</si>
  <si>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</si>
  <si>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</si>
  <si>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</si>
  <si>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</si>
  <si>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</si>
  <si>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</si>
  <si>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</si>
  <si>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</si>
  <si>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</si>
  <si>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</si>
  <si>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</si>
  <si>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</si>
  <si>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</si>
  <si>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</si>
  <si>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</si>
  <si>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</si>
  <si>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</si>
  <si>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</si>
  <si>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</si>
  <si>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</si>
  <si>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</si>
  <si>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</si>
  <si>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</si>
  <si>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</si>
  <si>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</si>
  <si>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</si>
  <si>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</si>
  <si>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</si>
  <si>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</si>
  <si>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</si>
  <si>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</si>
  <si>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</si>
  <si>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</si>
  <si>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</si>
  <si>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</si>
  <si>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</si>
  <si>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</si>
  <si>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</si>
  <si>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</si>
  <si>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</si>
  <si>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</si>
  <si>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</si>
  <si>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</si>
  <si>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</si>
  <si>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</si>
  <si>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</si>
  <si>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</si>
  <si>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</si>
  <si>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</si>
  <si>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</si>
  <si>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</si>
  <si>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</si>
  <si>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</si>
  <si>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</si>
  <si>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</si>
  <si>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</si>
  <si>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</si>
  <si>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</si>
  <si>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</si>
  <si>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</si>
  <si>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</si>
  <si>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</si>
  <si>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</si>
  <si>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</si>
  <si>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</si>
  <si>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</si>
  <si>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</si>
  <si>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</si>
  <si>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</si>
  <si>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</si>
  <si>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</si>
  <si>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</si>
  <si>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</si>
  <si>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</si>
  <si>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</si>
  <si>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</si>
  <si>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</si>
  <si>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</si>
  <si>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</si>
  <si>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</si>
  <si>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</si>
  <si>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</si>
  <si>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</si>
  <si>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</si>
  <si>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</si>
  <si>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</si>
  <si>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</si>
  <si>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</si>
  <si>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</si>
  <si>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</si>
  <si>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</si>
  <si>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</si>
  <si>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</si>
  <si>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</si>
  <si>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</si>
  <si>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</si>
  <si>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</si>
  <si>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</si>
  <si>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</si>
  <si>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</si>
  <si>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</si>
  <si>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</si>
  <si>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</si>
  <si>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</si>
  <si>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</si>
  <si>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</si>
  <si>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</si>
  <si>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</si>
  <si>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</si>
  <si>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</si>
  <si>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</si>
  <si>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</si>
  <si>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</si>
  <si>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</si>
  <si>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</si>
  <si>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</si>
  <si>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</si>
  <si>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</si>
  <si>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</si>
  <si>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</si>
  <si>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</si>
  <si>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</si>
  <si>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</si>
  <si>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</si>
  <si>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</si>
  <si>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</si>
  <si>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</si>
  <si>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</si>
  <si>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</si>
  <si>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</si>
  <si>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</si>
  <si>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</si>
  <si>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</si>
  <si>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</si>
  <si>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</si>
  <si>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</si>
  <si>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</si>
  <si>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</si>
  <si>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</si>
  <si>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</si>
  <si>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</si>
  <si>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</si>
  <si>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</si>
  <si>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</si>
  <si>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</si>
  <si>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</si>
  <si>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</si>
  <si>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</si>
  <si>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</si>
  <si>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</si>
  <si>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</si>
  <si>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</si>
  <si>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</si>
  <si>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</si>
  <si>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</si>
  <si>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</si>
  <si>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</si>
  <si>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</si>
  <si>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</si>
  <si>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</si>
  <si>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</si>
  <si>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</si>
  <si>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</si>
  <si>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</si>
  <si>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</si>
  <si>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</si>
  <si>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</si>
  <si>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</si>
  <si>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</si>
  <si>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</si>
  <si>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</si>
  <si>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</si>
  <si>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</si>
  <si>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</si>
  <si>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</si>
  <si>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</si>
  <si>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</si>
  <si>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</si>
  <si>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</si>
  <si>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</si>
  <si>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</si>
  <si>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</si>
  <si>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</si>
  <si>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</si>
  <si>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</si>
  <si>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</si>
  <si>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</si>
  <si>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</si>
  <si>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</si>
  <si>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</si>
  <si>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</si>
  <si>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</si>
  <si>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</si>
  <si>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</si>
  <si>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</si>
  <si>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</si>
  <si>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</si>
  <si>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</si>
  <si>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</si>
  <si>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</si>
  <si>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</si>
  <si>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</si>
  <si>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</si>
  <si>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</si>
  <si>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</si>
  <si>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</si>
  <si>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</si>
  <si>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</si>
  <si>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</si>
  <si>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</si>
  <si>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</si>
  <si>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</si>
  <si>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</si>
  <si>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</si>
  <si>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</si>
  <si>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</si>
  <si>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</si>
  <si>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</si>
  <si>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</si>
  <si>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</si>
  <si>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</si>
  <si>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</si>
  <si>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</si>
  <si>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</si>
  <si>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</si>
  <si>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</si>
  <si>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</si>
  <si>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</si>
  <si>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</si>
  <si>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</si>
  <si>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</si>
  <si>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</si>
  <si>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</si>
  <si>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</si>
  <si>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</si>
  <si>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</si>
  <si>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</si>
  <si>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</si>
  <si>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</si>
  <si>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</si>
  <si>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</si>
  <si>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</si>
  <si>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</si>
  <si>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</si>
  <si>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</si>
  <si>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</si>
  <si>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</si>
  <si>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</si>
  <si>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</si>
  <si>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</si>
  <si>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</si>
  <si>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</si>
  <si>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</si>
  <si>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</si>
  <si>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</si>
  <si>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</si>
  <si>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</si>
  <si>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</si>
  <si>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</si>
  <si>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</si>
  <si>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</si>
  <si>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</si>
  <si>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</si>
  <si>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</si>
  <si>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</si>
  <si>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</si>
  <si>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</si>
  <si>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</si>
  <si>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</si>
  <si>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</si>
  <si>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</si>
  <si>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</si>
  <si>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</si>
  <si>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</si>
  <si>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</si>
  <si>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</si>
  <si>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</si>
  <si>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</si>
  <si>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</si>
  <si>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</si>
  <si>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</si>
  <si>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</si>
  <si>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</si>
  <si>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</si>
  <si>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</si>
  <si>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</si>
  <si>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</si>
  <si>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</si>
  <si>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</si>
  <si>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</si>
  <si>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</si>
  <si>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</si>
  <si>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</si>
  <si>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</si>
  <si>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</si>
  <si>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</si>
  <si>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</si>
  <si>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</si>
  <si>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</si>
  <si>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</si>
  <si>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</si>
  <si>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</si>
  <si>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</si>
  <si>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</si>
  <si>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</si>
  <si>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</si>
  <si>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</si>
  <si>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</si>
  <si>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</si>
  <si>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</si>
  <si>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</si>
  <si>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</si>
  <si>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</si>
  <si>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</si>
  <si>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</si>
  <si>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</si>
  <si>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</si>
  <si>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</si>
  <si>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</si>
  <si>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</si>
  <si>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</si>
  <si>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</si>
  <si>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</si>
  <si>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</si>
  <si>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</si>
  <si>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</si>
  <si>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</si>
  <si>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</si>
  <si>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</si>
  <si>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</si>
  <si>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</si>
  <si>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</si>
  <si>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</si>
  <si>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</si>
  <si>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</si>
  <si>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</si>
  <si>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</si>
  <si>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</si>
  <si>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</si>
  <si>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</si>
  <si>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</si>
  <si>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</si>
  <si>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</si>
  <si>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</si>
  <si>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</si>
  <si>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</si>
  <si>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</si>
  <si>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</si>
  <si>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</si>
  <si>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</si>
  <si>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</si>
  <si>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</si>
  <si>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</si>
  <si>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</si>
  <si>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</si>
  <si>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</si>
  <si>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</si>
  <si>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</si>
  <si>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</si>
  <si>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</si>
  <si>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</si>
  <si>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</si>
  <si>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</si>
  <si>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</si>
  <si>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</si>
  <si>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</si>
  <si>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</si>
  <si>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</si>
  <si>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</si>
  <si>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</si>
  <si>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</si>
  <si>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</si>
  <si>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</si>
  <si>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</si>
  <si>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</si>
  <si>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</si>
  <si>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</si>
  <si>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</si>
  <si>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</si>
  <si>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</si>
  <si>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</si>
  <si>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</si>
  <si>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</si>
  <si>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</si>
  <si>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</si>
  <si>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</si>
  <si>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</si>
  <si>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</si>
  <si>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</si>
  <si>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</si>
  <si>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</si>
  <si>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</si>
  <si>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</si>
  <si>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</si>
  <si>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</si>
  <si>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</si>
  <si>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</si>
  <si>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</si>
  <si>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</si>
  <si>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</si>
  <si>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</si>
  <si>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</si>
  <si>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</si>
  <si>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</si>
  <si>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</si>
  <si>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</si>
  <si>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</si>
  <si>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</si>
  <si>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</si>
  <si>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</si>
  <si>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</si>
  <si>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</si>
  <si>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</si>
  <si>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</si>
  <si>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</si>
  <si>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</si>
  <si>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</si>
  <si>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</si>
  <si>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</si>
  <si>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</si>
  <si>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</si>
  <si>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</si>
  <si>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</si>
  <si>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</si>
  <si>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</si>
  <si>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</si>
  <si>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</si>
  <si>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</si>
  <si>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</si>
  <si>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</si>
  <si>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</si>
  <si>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</si>
  <si>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</si>
  <si>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</si>
  <si>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</si>
  <si>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</si>
  <si>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</si>
  <si>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</si>
  <si>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</si>
  <si>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</si>
  <si>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</si>
  <si>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</si>
  <si>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</si>
  <si>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</si>
  <si>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</si>
  <si>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</si>
  <si>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</si>
  <si>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</si>
  <si>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</si>
  <si>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</si>
  <si>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</si>
  <si>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</si>
  <si>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</si>
  <si>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</si>
  <si>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</si>
  <si>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</si>
  <si>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</si>
  <si>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</si>
  <si>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</si>
  <si>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</si>
  <si>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</si>
  <si>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</si>
  <si>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</si>
  <si>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</si>
  <si>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</si>
  <si>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</si>
  <si>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</si>
  <si>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</si>
  <si>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</si>
  <si>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</si>
  <si>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</si>
  <si>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</si>
  <si>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</si>
  <si>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</si>
  <si>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</si>
  <si>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</si>
  <si>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</si>
  <si>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</si>
  <si>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</si>
  <si>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</si>
  <si>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</si>
  <si>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</si>
  <si>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</si>
  <si>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</si>
  <si>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</si>
  <si>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</si>
  <si>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</si>
  <si>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</si>
  <si>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</si>
  <si>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</si>
  <si>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</si>
  <si>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</si>
  <si>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</si>
  <si>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</si>
  <si>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</si>
  <si>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</si>
  <si>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</si>
  <si>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</si>
  <si>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</si>
  <si>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</si>
  <si>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</si>
  <si>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</si>
  <si>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</si>
  <si>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</si>
  <si>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</si>
  <si>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</si>
  <si>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</si>
  <si>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</si>
  <si>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</si>
  <si>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</si>
  <si>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</si>
  <si>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</si>
  <si>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</si>
  <si>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</si>
  <si>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</si>
  <si>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</si>
  <si>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</si>
  <si>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</si>
  <si>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</si>
  <si>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</si>
  <si>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</si>
  <si>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</si>
  <si>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</si>
  <si>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</si>
  <si>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</si>
  <si>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</si>
  <si>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</si>
  <si>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</si>
  <si>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</si>
  <si>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</si>
  <si>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</si>
  <si>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</si>
  <si>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</si>
  <si>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</si>
  <si>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</si>
  <si>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</si>
  <si>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</si>
  <si>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</si>
  <si>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</si>
  <si>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</si>
  <si>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</si>
  <si>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</si>
  <si>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</si>
  <si>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</si>
  <si>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</si>
  <si>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</si>
  <si>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</si>
  <si>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</si>
  <si>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</si>
  <si>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</si>
  <si>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</si>
  <si>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</si>
  <si>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</si>
  <si>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</si>
  <si>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</si>
  <si>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</si>
  <si>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</si>
  <si>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</si>
  <si>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</si>
  <si>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</si>
  <si>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</si>
  <si>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</si>
  <si>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</si>
  <si>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</si>
  <si>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</si>
  <si>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</si>
  <si>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</si>
  <si>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</si>
  <si>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</si>
  <si>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</si>
  <si>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</si>
  <si>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</si>
  <si>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</si>
  <si>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</si>
  <si>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</si>
  <si>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</si>
  <si>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</si>
  <si>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</si>
  <si>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</si>
  <si>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</si>
  <si>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</si>
  <si>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</si>
  <si>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</si>
  <si>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</si>
  <si>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</si>
  <si>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</si>
  <si>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</si>
  <si>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</si>
  <si>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</si>
  <si>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</si>
  <si>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</si>
  <si>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</si>
  <si>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</si>
  <si>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</si>
  <si>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</si>
  <si>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</si>
  <si>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</si>
  <si>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</si>
  <si>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</si>
  <si>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</si>
  <si>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</si>
  <si>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</si>
  <si>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</si>
  <si>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</si>
  <si>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</si>
  <si>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</si>
  <si>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</si>
  <si>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</si>
  <si>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</si>
  <si>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</si>
  <si>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</si>
  <si>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</si>
  <si>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</si>
  <si>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</si>
  <si>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</si>
  <si>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</si>
  <si>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</si>
  <si>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</si>
  <si>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</si>
  <si>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</si>
  <si>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</si>
  <si>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</si>
  <si>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</si>
  <si>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</si>
  <si>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</si>
  <si>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</si>
  <si>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</si>
  <si>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</si>
  <si>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</si>
  <si>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</si>
  <si>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</si>
  <si>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</si>
  <si>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</si>
  <si>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</si>
  <si>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</si>
  <si>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</si>
  <si>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</si>
  <si>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</si>
  <si>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</si>
  <si>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</si>
  <si>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</si>
  <si>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</si>
  <si>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</si>
  <si>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</si>
  <si>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</si>
  <si>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</si>
  <si>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</si>
  <si>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</si>
  <si>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</si>
  <si>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</si>
  <si>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</si>
  <si>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</si>
  <si>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</si>
  <si>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</si>
  <si>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</si>
  <si>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</si>
  <si>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</si>
  <si>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</si>
  <si>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</si>
  <si>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</si>
  <si>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</si>
  <si>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</si>
  <si>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</si>
  <si>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</si>
  <si>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</si>
  <si>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</si>
  <si>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</si>
  <si>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</si>
  <si>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</si>
  <si>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</si>
  <si>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</si>
  <si>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</si>
  <si>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</si>
  <si>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</si>
  <si>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</si>
  <si>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</si>
  <si>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</si>
  <si>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</si>
  <si>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</si>
  <si>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</si>
  <si>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</si>
  <si>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</si>
  <si>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</si>
  <si>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</si>
  <si>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</si>
  <si>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</si>
  <si>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</si>
  <si>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</si>
  <si>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</si>
  <si>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</si>
  <si>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</si>
  <si>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</si>
  <si>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</si>
  <si>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</si>
  <si>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</si>
  <si>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</si>
  <si>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</si>
  <si>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</si>
  <si>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</si>
  <si>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</si>
  <si>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</si>
  <si>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</si>
  <si>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</si>
  <si>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</si>
  <si>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</si>
  <si>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</si>
  <si>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</si>
  <si>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</si>
  <si>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</si>
  <si>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</si>
  <si>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</si>
  <si>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</si>
  <si>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</si>
  <si>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</si>
  <si>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</si>
  <si>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</si>
  <si>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</si>
  <si>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</si>
  <si>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</si>
  <si>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</si>
  <si>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</si>
  <si>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</si>
  <si>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</si>
  <si>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</si>
  <si>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</si>
  <si>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</si>
  <si>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</si>
  <si>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</si>
  <si>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</si>
  <si>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</si>
  <si>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</si>
  <si>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</si>
  <si>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</si>
  <si>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</si>
  <si>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</si>
  <si>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</si>
  <si>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</si>
  <si>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</si>
  <si>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</si>
  <si>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</si>
  <si>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</si>
  <si>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</si>
  <si>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</si>
  <si>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</si>
  <si>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</si>
  <si>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</si>
  <si>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</si>
  <si>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</si>
  <si>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</si>
  <si>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</si>
  <si>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</si>
  <si>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</si>
  <si>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</si>
  <si>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</si>
  <si>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</si>
  <si>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</si>
  <si>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</si>
  <si>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</si>
  <si>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</si>
  <si>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</si>
  <si>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</si>
  <si>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</si>
  <si>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</si>
  <si>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</si>
  <si>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</si>
  <si>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</si>
  <si>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</si>
  <si>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</si>
  <si>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</si>
  <si>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</si>
  <si>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</si>
  <si>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</si>
  <si>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</si>
  <si>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</si>
  <si>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</si>
  <si>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</si>
  <si>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</si>
  <si>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</si>
  <si>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</si>
  <si>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</si>
  <si>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</si>
  <si>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</si>
  <si>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</si>
  <si>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</si>
  <si>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</si>
  <si>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</si>
  <si>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</si>
  <si>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</si>
  <si>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</si>
  <si>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</si>
  <si>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</si>
  <si>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</si>
  <si>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</si>
  <si>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</si>
  <si>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</si>
  <si>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</si>
  <si>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</si>
  <si>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</si>
  <si>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</si>
  <si>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</si>
  <si>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</si>
  <si>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</si>
  <si>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</si>
  <si>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</si>
  <si>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</si>
  <si>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</si>
  <si>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</si>
  <si>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</si>
  <si>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</si>
  <si>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</si>
  <si>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</si>
  <si>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</si>
  <si>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</si>
  <si>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</si>
  <si>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</si>
  <si>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</si>
  <si>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</si>
  <si>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</si>
  <si>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</si>
  <si>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</si>
  <si>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</si>
  <si>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</si>
  <si>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</si>
  <si>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</si>
  <si>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</si>
  <si>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</si>
  <si>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</si>
  <si>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</si>
  <si>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</si>
  <si>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</si>
  <si>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</si>
  <si>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</si>
  <si>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</si>
  <si>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</si>
  <si>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</si>
  <si>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</si>
  <si>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</si>
  <si>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</si>
  <si>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</si>
  <si>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</si>
  <si>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</si>
  <si>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</si>
  <si>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</si>
  <si>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</si>
  <si>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</si>
  <si>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</si>
  <si>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</si>
  <si>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</si>
  <si>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</si>
  <si>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</si>
  <si>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</si>
  <si>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</si>
  <si>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</si>
  <si>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</si>
  <si>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</si>
  <si>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</si>
  <si>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</si>
  <si>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</si>
  <si>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</si>
  <si>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</si>
  <si>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</si>
  <si>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</si>
  <si>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</si>
  <si>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</si>
  <si>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</si>
  <si>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</si>
  <si>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</si>
  <si>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</si>
  <si>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</si>
  <si>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</si>
  <si>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</si>
  <si>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</si>
  <si>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</si>
  <si>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</si>
  <si>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</si>
  <si>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</si>
  <si>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</si>
  <si>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</si>
  <si>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</si>
  <si>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</si>
  <si>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</si>
  <si>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</si>
  <si>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</si>
  <si>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</si>
  <si>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</si>
  <si>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</si>
  <si>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</si>
  <si>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</si>
  <si>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</si>
  <si>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</si>
  <si>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</si>
  <si>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</si>
  <si>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</si>
  <si>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</si>
  <si>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</si>
  <si>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</si>
  <si>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</si>
  <si>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</si>
  <si>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</si>
  <si>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</si>
  <si>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</si>
  <si>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</si>
  <si>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</si>
  <si>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</si>
  <si>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</si>
  <si>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</si>
  <si>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</si>
  <si>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</si>
  <si>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</si>
  <si>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</si>
  <si>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</si>
  <si>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</si>
  <si>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</si>
  <si>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</si>
  <si>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</si>
  <si>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</si>
  <si>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</si>
  <si>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</si>
  <si>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</si>
  <si>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</si>
  <si>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</si>
  <si>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</si>
  <si>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</si>
  <si>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</si>
  <si>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</si>
  <si>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</si>
  <si>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</si>
  <si>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</si>
  <si>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</si>
  <si>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</si>
  <si>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</si>
  <si>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</si>
  <si>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</si>
  <si>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</si>
  <si>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</si>
  <si>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</si>
  <si>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</si>
  <si>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</si>
  <si>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</si>
  <si>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</si>
  <si>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</si>
  <si>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</si>
  <si>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</si>
  <si>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</si>
  <si>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</si>
  <si>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</si>
  <si>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</si>
  <si>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</si>
  <si>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</si>
  <si>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</si>
  <si>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</si>
  <si>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</si>
  <si>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</si>
  <si>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</si>
  <si>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</si>
  <si>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</si>
  <si>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</si>
  <si>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</si>
  <si>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</si>
  <si>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</si>
  <si>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</si>
  <si>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</si>
  <si>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</si>
  <si>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</si>
  <si>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</si>
  <si>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</si>
  <si>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</si>
  <si>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</si>
  <si>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</si>
  <si>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</si>
  <si>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</si>
  <si>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</si>
  <si>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</si>
  <si>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</si>
  <si>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</si>
  <si>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</si>
  <si>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</si>
  <si>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</si>
  <si>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</si>
  <si>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</si>
  <si>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</si>
  <si>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</si>
  <si>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</si>
  <si>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</si>
  <si>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</si>
  <si>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</si>
  <si>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</si>
  <si>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</si>
  <si>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</si>
  <si>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</si>
  <si>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</si>
  <si>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</si>
  <si>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</si>
  <si>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</si>
  <si>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</si>
  <si>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</si>
  <si>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</si>
  <si>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</si>
  <si>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</si>
  <si>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</si>
  <si>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</si>
  <si>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</si>
  <si>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</si>
  <si>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</si>
  <si>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</si>
  <si>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</si>
  <si>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</si>
  <si>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</si>
  <si>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</si>
  <si>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</si>
  <si>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</si>
  <si>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</si>
  <si>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</si>
  <si>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</si>
  <si>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</si>
  <si>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</si>
  <si>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</si>
  <si>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</si>
  <si>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</si>
  <si>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</si>
  <si>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</si>
  <si>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</si>
  <si>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</si>
  <si>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</si>
  <si>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</si>
  <si>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</si>
  <si>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</si>
  <si>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</si>
  <si>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</si>
  <si>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</si>
  <si>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</si>
  <si>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</si>
  <si>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</si>
  <si>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</si>
  <si>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</si>
  <si>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</si>
  <si>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</si>
  <si>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</si>
  <si>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</si>
  <si>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</si>
  <si>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</si>
  <si>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</si>
  <si>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</si>
  <si>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</si>
  <si>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</si>
  <si>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</si>
  <si>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</si>
  <si>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</si>
  <si>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</si>
  <si>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</si>
  <si>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</si>
  <si>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</si>
  <si>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</si>
  <si>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</si>
  <si>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</si>
  <si>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</si>
  <si>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</si>
  <si>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</si>
  <si>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</si>
  <si>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</si>
  <si>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</si>
  <si>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</si>
  <si>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</si>
  <si>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</si>
  <si>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</si>
  <si>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</si>
  <si>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</si>
  <si>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</si>
  <si>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</si>
  <si>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</si>
  <si>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</si>
  <si>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</si>
  <si>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</si>
  <si>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</si>
  <si>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</si>
  <si>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</si>
  <si>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</si>
  <si>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</si>
  <si>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</si>
  <si>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</si>
  <si>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</si>
  <si>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</si>
  <si>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</si>
  <si>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</si>
  <si>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</si>
  <si>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</si>
  <si>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</si>
  <si>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</si>
  <si>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</si>
  <si>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</si>
  <si>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</si>
  <si>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</si>
  <si>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</si>
  <si>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</si>
  <si>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</si>
  <si>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</si>
  <si>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</si>
  <si>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</si>
  <si>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</si>
  <si>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</si>
  <si>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</si>
  <si>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</si>
  <si>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</si>
  <si>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</si>
  <si>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</si>
  <si>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</si>
  <si>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</si>
  <si>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</si>
  <si>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</si>
  <si>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</si>
  <si>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</si>
  <si>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</si>
  <si>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</si>
  <si>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</si>
  <si>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</si>
  <si>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</si>
  <si>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</si>
  <si>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</si>
  <si>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</si>
  <si>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</si>
  <si>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</si>
  <si>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</si>
  <si>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</si>
  <si>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</si>
  <si>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</si>
  <si>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</si>
  <si>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</si>
  <si>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</si>
  <si>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</si>
  <si>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</si>
  <si>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</si>
  <si>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</si>
  <si>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</si>
  <si>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</si>
  <si>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</si>
  <si>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</si>
  <si>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</si>
  <si>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</si>
  <si>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</si>
  <si>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</si>
  <si>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</si>
  <si>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</si>
  <si>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</si>
  <si>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</si>
  <si>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</si>
  <si>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</si>
  <si>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</si>
  <si>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</si>
  <si>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</si>
  <si>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</si>
  <si>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</si>
  <si>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</si>
  <si>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</si>
  <si>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</si>
  <si>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</si>
  <si>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</si>
  <si>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</si>
  <si>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</si>
  <si>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</si>
  <si>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</si>
  <si>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</si>
  <si>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</si>
  <si>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</si>
  <si>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</si>
  <si>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</si>
  <si>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</si>
  <si>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</si>
  <si>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</si>
  <si>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</si>
  <si>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</si>
  <si>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</si>
  <si>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</si>
  <si>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</si>
  <si>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</si>
  <si>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</si>
  <si>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</si>
  <si>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</si>
  <si>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</si>
  <si>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</si>
  <si>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</si>
  <si>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</si>
  <si>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</si>
  <si>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</si>
  <si>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</si>
  <si>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</si>
  <si>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</si>
  <si>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</si>
  <si>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</si>
  <si>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</si>
  <si>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</si>
  <si>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</si>
  <si>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</si>
  <si>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</si>
  <si>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</si>
  <si>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</si>
  <si>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</si>
  <si>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</si>
  <si>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</si>
  <si>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</si>
  <si>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</si>
  <si>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</si>
  <si>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</si>
  <si>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</si>
  <si>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</si>
  <si>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</si>
  <si>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</si>
  <si>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</si>
  <si>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</si>
  <si>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</si>
  <si>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</si>
  <si>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</si>
  <si>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</si>
  <si>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</si>
  <si>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</si>
  <si>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</si>
  <si>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</si>
  <si>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</si>
  <si>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</si>
  <si>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</si>
  <si>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</si>
  <si>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</si>
  <si>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</si>
  <si>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</si>
  <si>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</si>
  <si>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</si>
  <si>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</si>
  <si>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</si>
  <si>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</si>
  <si>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</si>
  <si>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</si>
  <si>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</si>
  <si>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</si>
  <si>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</si>
  <si>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</si>
  <si>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</si>
  <si>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</si>
  <si>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</si>
  <si>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</si>
  <si>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</si>
  <si>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</si>
  <si>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</si>
  <si>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</si>
  <si>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</si>
  <si>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</si>
  <si>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</si>
  <si>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</si>
  <si>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</si>
  <si>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</si>
  <si>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</si>
  <si>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</si>
  <si>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</si>
  <si>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</si>
  <si>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</si>
  <si>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</si>
  <si>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</si>
  <si>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</si>
  <si>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</si>
  <si>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</si>
  <si>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</si>
  <si>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</si>
  <si>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</si>
  <si>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</si>
  <si>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</si>
  <si>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</si>
  <si>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</si>
  <si>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</si>
  <si>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</si>
  <si>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</si>
  <si>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</si>
  <si>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</si>
  <si>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</si>
  <si>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</si>
  <si>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</si>
  <si>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</si>
  <si>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</si>
  <si>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</si>
  <si>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</si>
  <si>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</si>
  <si>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</si>
  <si>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</si>
  <si>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</si>
  <si>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</si>
  <si>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</si>
  <si>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</si>
  <si>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</si>
  <si>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</si>
  <si>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</si>
  <si>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</si>
  <si>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</si>
  <si>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</si>
  <si>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</si>
  <si>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</si>
  <si>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</si>
  <si>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</si>
  <si>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</si>
  <si>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</si>
  <si>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</si>
  <si>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</si>
  <si>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</si>
  <si>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</si>
  <si>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</si>
  <si>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</si>
  <si>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</si>
  <si>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</si>
  <si>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</si>
  <si>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</si>
  <si>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</si>
  <si>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</si>
  <si>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</si>
  <si>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</si>
  <si>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</si>
  <si>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</si>
  <si>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</si>
  <si>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</si>
  <si>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</si>
  <si>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</si>
  <si>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</si>
  <si>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</si>
  <si>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</si>
  <si>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</si>
  <si>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</si>
  <si>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</si>
  <si>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</si>
  <si>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</si>
  <si>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</si>
  <si>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</si>
  <si>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</si>
  <si>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</si>
  <si>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</si>
  <si>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</si>
  <si>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</si>
  <si>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</si>
  <si>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</si>
  <si>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</si>
  <si>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</si>
  <si>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</si>
  <si>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</si>
  <si>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</si>
  <si>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</si>
  <si>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</si>
  <si>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</si>
  <si>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</si>
  <si>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</si>
  <si>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</si>
  <si>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</si>
  <si>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</si>
  <si>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</si>
  <si>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</si>
  <si>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</si>
  <si>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</si>
  <si>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</si>
  <si>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</si>
  <si>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</si>
  <si>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</si>
  <si>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</si>
  <si>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</si>
  <si>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</si>
  <si>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</si>
  <si>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</si>
  <si>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</si>
  <si>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</si>
  <si>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</si>
  <si>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</si>
  <si>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</si>
  <si>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</si>
  <si>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</si>
  <si>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</si>
  <si>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</si>
  <si>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</si>
  <si>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</si>
  <si>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</si>
  <si>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</si>
  <si>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</si>
  <si>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</si>
  <si>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</si>
  <si>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</si>
  <si>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</si>
  <si>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</si>
  <si>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</si>
  <si>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</si>
  <si>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</si>
  <si>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</si>
  <si>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</si>
  <si>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</si>
  <si>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</si>
  <si>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</si>
  <si>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</si>
  <si>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</si>
  <si>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</si>
  <si>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</si>
  <si>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</si>
  <si>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</si>
  <si>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</si>
  <si>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</si>
  <si>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</si>
  <si>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</si>
  <si>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</si>
  <si>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</si>
  <si>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</si>
  <si>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</si>
  <si>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</si>
  <si>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</si>
  <si>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</si>
  <si>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</si>
  <si>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</si>
  <si>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</si>
  <si>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</si>
  <si>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</si>
  <si>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</si>
  <si>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</si>
  <si>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</si>
  <si>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</si>
  <si>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</si>
  <si>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</si>
  <si>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</si>
  <si>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</si>
  <si>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</si>
  <si>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</si>
  <si>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</si>
  <si>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</si>
  <si>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</si>
  <si>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</si>
  <si>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</si>
  <si>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</si>
  <si>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</si>
  <si>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</si>
  <si>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</si>
  <si>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</si>
  <si>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</si>
  <si>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</si>
  <si>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</si>
  <si>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</si>
  <si>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</si>
  <si>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</si>
  <si>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</si>
  <si>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</si>
  <si>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</si>
  <si>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</si>
  <si>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</si>
  <si>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</si>
  <si>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</si>
  <si>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</si>
  <si>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</si>
  <si>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</si>
  <si>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</si>
  <si>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</si>
  <si>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</si>
  <si>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</si>
  <si>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</si>
  <si>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</si>
  <si>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</si>
  <si>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</si>
  <si>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</si>
  <si>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</si>
  <si>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</si>
  <si>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</si>
  <si>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</si>
  <si>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</si>
  <si>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</si>
  <si>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</si>
  <si>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</si>
  <si>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</si>
  <si>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</si>
  <si>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</si>
  <si>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</si>
  <si>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</si>
  <si>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</si>
  <si>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</si>
  <si>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</si>
  <si>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</si>
  <si>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</si>
  <si>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</si>
  <si>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</si>
  <si>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</si>
  <si>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</si>
  <si>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</si>
  <si>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</si>
  <si>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</si>
  <si>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</si>
  <si>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</si>
  <si>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</si>
  <si>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</si>
  <si>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</si>
  <si>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</si>
  <si>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</si>
  <si>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</si>
  <si>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</si>
  <si>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</si>
  <si>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</si>
  <si>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</si>
  <si>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</si>
  <si>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</si>
  <si>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</si>
  <si>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</si>
  <si>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</si>
  <si>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</si>
  <si>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</si>
  <si>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</si>
  <si>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</si>
  <si>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</si>
  <si>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</si>
  <si>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</si>
  <si>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</si>
  <si>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</si>
  <si>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</si>
  <si>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</si>
  <si>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</si>
  <si>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</si>
  <si>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</si>
  <si>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</si>
  <si>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</si>
  <si>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</si>
  <si>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</si>
  <si>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</si>
  <si>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</si>
  <si>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</si>
  <si>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</si>
  <si>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</si>
  <si>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</si>
  <si>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</si>
  <si>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</si>
  <si>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</si>
  <si>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</si>
  <si>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</si>
  <si>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</si>
  <si>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</si>
  <si>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</si>
  <si>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</si>
  <si>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</si>
  <si>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</si>
  <si>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</si>
  <si>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</si>
  <si>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</si>
  <si>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</si>
  <si>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</si>
  <si>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</si>
  <si>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</si>
  <si>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</si>
  <si>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</si>
  <si>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</si>
  <si>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</si>
  <si>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</si>
  <si>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</si>
  <si>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</si>
  <si>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</si>
  <si>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</si>
  <si>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</si>
  <si>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</si>
  <si>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</si>
  <si>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</si>
  <si>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</si>
  <si>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</si>
  <si>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</si>
  <si>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</si>
  <si>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</si>
  <si>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</si>
  <si>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</si>
  <si>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</si>
  <si>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</si>
  <si>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</si>
  <si>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</si>
  <si>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</si>
  <si>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</si>
  <si>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</si>
  <si>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</si>
  <si>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</si>
  <si>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</si>
  <si>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</si>
  <si>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</si>
  <si>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</si>
  <si>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</si>
  <si>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</si>
  <si>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</si>
  <si>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</si>
  <si>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</si>
  <si>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</si>
  <si>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</si>
  <si>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</si>
  <si>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</si>
  <si>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</si>
  <si>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</si>
  <si>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</si>
  <si>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</si>
  <si>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</si>
  <si>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</si>
  <si>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</si>
  <si>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</si>
  <si>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</si>
  <si>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</si>
  <si>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</si>
  <si>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</si>
  <si>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</si>
  <si>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</si>
  <si>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</si>
  <si>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</si>
  <si>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</si>
  <si>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</si>
  <si>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</si>
  <si>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</si>
  <si>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</si>
  <si>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</si>
  <si>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</si>
  <si>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</si>
  <si>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</si>
  <si>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</si>
  <si>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</si>
  <si>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</si>
  <si>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</si>
  <si>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</si>
  <si>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</si>
  <si>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</si>
  <si>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</si>
  <si>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</si>
  <si>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</si>
  <si>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</si>
  <si>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</si>
  <si>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</si>
  <si>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</si>
  <si>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</si>
  <si>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</si>
  <si>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</si>
  <si>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</si>
  <si>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</si>
  <si>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</si>
  <si>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</si>
  <si>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</si>
  <si>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</si>
  <si>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</si>
  <si>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</si>
  <si>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</si>
  <si>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</si>
  <si>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</si>
  <si>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</si>
  <si>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</si>
  <si>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</si>
  <si>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</si>
  <si>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</si>
  <si>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</si>
  <si>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</si>
  <si>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</si>
  <si>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</si>
  <si>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</si>
  <si>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</si>
  <si>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</si>
  <si>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</si>
  <si>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</si>
  <si>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</si>
  <si>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</si>
  <si>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</si>
  <si>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</si>
  <si>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</si>
  <si>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</si>
  <si>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</si>
  <si>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</si>
  <si>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</si>
  <si>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</si>
  <si>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</si>
  <si>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</si>
  <si>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</si>
  <si>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</si>
  <si>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</si>
  <si>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</si>
  <si>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</si>
  <si>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</si>
  <si>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</si>
  <si>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</si>
  <si>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</si>
  <si>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</si>
  <si>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</si>
  <si>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</si>
  <si>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</si>
  <si>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</si>
  <si>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</si>
  <si>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</si>
  <si>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</si>
  <si>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</si>
  <si>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</si>
  <si>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</si>
  <si>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</si>
  <si>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</si>
  <si>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</si>
  <si>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</si>
  <si>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</si>
  <si>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</si>
  <si>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</si>
  <si>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</si>
  <si>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</si>
  <si>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</si>
  <si>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</si>
  <si>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</si>
  <si>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</si>
  <si>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</si>
  <si>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</si>
  <si>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</si>
  <si>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</si>
  <si>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</si>
  <si>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</si>
  <si>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</si>
  <si>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</si>
  <si>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</si>
  <si>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</si>
  <si>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</si>
  <si>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</si>
  <si>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</si>
  <si>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</si>
  <si>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</si>
  <si>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</si>
  <si>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</si>
  <si>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</si>
  <si>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</si>
  <si>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</si>
  <si>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</si>
  <si>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</si>
  <si>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</si>
  <si>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</si>
  <si>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</si>
  <si>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</si>
  <si>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</si>
  <si>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</si>
  <si>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</si>
  <si>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</si>
  <si>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</si>
  <si>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</si>
  <si>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</si>
  <si>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</si>
  <si>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</si>
  <si>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</si>
  <si>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</si>
  <si>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</si>
  <si>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</si>
  <si>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</si>
  <si>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</si>
  <si>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</si>
  <si>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</si>
  <si>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</si>
  <si>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</si>
  <si>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</si>
  <si>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</si>
  <si>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</si>
  <si>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</si>
  <si>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</si>
  <si>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</si>
  <si>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</si>
  <si>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</si>
  <si>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</si>
  <si>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</si>
  <si>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</si>
  <si>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</si>
  <si>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</si>
  <si>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</si>
  <si>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</si>
  <si>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</si>
  <si>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</si>
  <si>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</si>
  <si>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</si>
  <si>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</si>
  <si>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</si>
  <si>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</si>
  <si>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</si>
  <si>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</si>
  <si>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</si>
  <si>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</si>
  <si>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</si>
  <si>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</si>
  <si>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</si>
  <si>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</si>
  <si>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</si>
  <si>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</si>
  <si>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</si>
  <si>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</si>
  <si>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</si>
  <si>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</si>
  <si>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</si>
  <si>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</si>
  <si>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</si>
  <si>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</si>
  <si>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</si>
  <si>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</si>
  <si>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</si>
  <si>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</si>
  <si>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</si>
  <si>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</si>
  <si>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</si>
  <si>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</si>
  <si>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</si>
  <si>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</si>
  <si>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</si>
  <si>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</si>
  <si>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</si>
  <si>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</si>
  <si>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</si>
  <si>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</si>
  <si>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</si>
  <si>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</si>
  <si>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</si>
  <si>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</si>
  <si>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</si>
  <si>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</si>
  <si>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</si>
  <si>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</si>
  <si>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</si>
  <si>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</si>
  <si>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</si>
  <si>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</si>
  <si>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</si>
  <si>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</si>
  <si>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</si>
  <si>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</si>
  <si>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</si>
  <si>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</si>
  <si>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</si>
  <si>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</si>
  <si>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</si>
  <si>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</si>
  <si>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</si>
  <si>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</si>
  <si>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</si>
  <si>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</si>
  <si>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</si>
  <si>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</si>
  <si>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</si>
  <si>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</si>
  <si>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</si>
  <si>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</si>
  <si>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</si>
  <si>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</si>
  <si>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</si>
  <si>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</si>
  <si>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</si>
  <si>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</si>
  <si>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</si>
  <si>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</si>
  <si>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</si>
  <si>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</si>
  <si>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</si>
  <si>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</si>
  <si>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</si>
  <si>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</si>
  <si>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</si>
  <si>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</si>
  <si>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</si>
  <si>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</si>
  <si>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</si>
  <si>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</si>
  <si>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</si>
  <si>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</si>
  <si>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</si>
  <si>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</si>
  <si>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</si>
  <si>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</si>
  <si>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</si>
  <si>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</si>
  <si>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</si>
  <si>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</si>
  <si>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</si>
  <si>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</si>
  <si>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</si>
  <si>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</si>
  <si>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</si>
  <si>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</si>
  <si>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</si>
  <si>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</si>
  <si>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</si>
  <si>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</si>
  <si>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</si>
  <si>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</si>
  <si>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</si>
  <si>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</si>
  <si>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</si>
  <si>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</si>
  <si>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</si>
  <si>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</si>
  <si>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</si>
  <si>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</si>
  <si>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</si>
  <si>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</si>
  <si>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</si>
  <si>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</si>
  <si>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</si>
  <si>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</si>
  <si>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</si>
  <si>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</si>
  <si>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</si>
  <si>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</si>
  <si>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</si>
  <si>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</si>
  <si>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</si>
  <si>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</si>
  <si>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</si>
  <si>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</si>
  <si>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</si>
  <si>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</si>
  <si>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</si>
  <si>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</si>
  <si>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</si>
  <si>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</si>
  <si>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</si>
  <si>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</si>
  <si>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</si>
  <si>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</si>
  <si>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</si>
  <si>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</si>
  <si>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</si>
  <si>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</si>
  <si>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</si>
  <si>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</si>
  <si>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</si>
  <si>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</si>
  <si>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</si>
  <si>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</si>
  <si>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</si>
  <si>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</si>
  <si>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</si>
  <si>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</si>
  <si>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</si>
  <si>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</si>
  <si>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</si>
  <si>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</si>
  <si>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</si>
  <si>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</si>
  <si>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</si>
  <si>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</si>
  <si>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</si>
  <si>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</si>
  <si>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</si>
  <si>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</si>
  <si>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</si>
  <si>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</si>
  <si>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</si>
  <si>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</si>
  <si>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</si>
  <si>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</si>
  <si>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</si>
  <si>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</si>
  <si>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</si>
  <si>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</si>
  <si>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</si>
  <si>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</si>
  <si>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</si>
  <si>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</si>
  <si>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</si>
  <si>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</si>
  <si>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</si>
  <si>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</si>
  <si>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</si>
  <si>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</si>
  <si>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</si>
  <si>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</si>
  <si>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</si>
  <si>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</si>
  <si>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</si>
  <si>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</si>
  <si>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</si>
  <si>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</si>
  <si>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</si>
  <si>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</si>
  <si>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</si>
  <si>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</si>
  <si>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</si>
  <si>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</si>
  <si>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</si>
  <si>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</si>
  <si>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</si>
  <si>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</si>
  <si>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</si>
  <si>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</si>
  <si>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</si>
  <si>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</si>
  <si>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</si>
  <si>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</si>
  <si>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</si>
  <si>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</si>
  <si>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</si>
  <si>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</si>
  <si>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</si>
  <si>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</si>
  <si>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</si>
  <si>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</si>
  <si>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</si>
  <si>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</si>
  <si>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</si>
  <si>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</si>
  <si>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</si>
  <si>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</si>
  <si>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</si>
  <si>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</si>
  <si>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</si>
  <si>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</si>
  <si>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</si>
  <si>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</si>
  <si>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</si>
  <si>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</si>
  <si>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</si>
  <si>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</si>
  <si>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</si>
  <si>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</si>
  <si>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</si>
  <si>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</si>
  <si>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</si>
  <si>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</si>
  <si>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</si>
  <si>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</si>
  <si>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</si>
  <si>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</si>
  <si>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</si>
  <si>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</si>
  <si>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</si>
  <si>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</si>
  <si>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</si>
  <si>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</si>
  <si>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</si>
  <si>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</si>
  <si>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</si>
  <si>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</si>
  <si>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</si>
  <si>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</si>
  <si>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</si>
  <si>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</si>
  <si>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</si>
  <si>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</si>
  <si>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</si>
  <si>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</si>
  <si>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</si>
  <si>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</si>
  <si>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</si>
  <si>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</si>
  <si>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</si>
  <si>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</si>
  <si>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</si>
  <si>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</si>
  <si>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</si>
  <si>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</si>
  <si>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</si>
  <si>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</si>
  <si>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</si>
  <si>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</si>
  <si>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</si>
  <si>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</si>
  <si>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</si>
  <si>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</si>
  <si>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</si>
  <si>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</si>
  <si>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</si>
  <si>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</si>
  <si>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</si>
  <si>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</si>
  <si>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</si>
  <si>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</si>
  <si>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</si>
  <si>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</si>
  <si>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</si>
  <si>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</si>
  <si>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</si>
  <si>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</si>
  <si>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</si>
  <si>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</si>
  <si>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</si>
  <si>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</si>
  <si>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</si>
  <si>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</si>
  <si>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</si>
  <si>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</si>
  <si>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</si>
  <si>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</si>
  <si>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</si>
  <si>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</si>
  <si>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</si>
  <si>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</si>
  <si>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</si>
  <si>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</si>
  <si>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</si>
  <si>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</si>
  <si>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</si>
  <si>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</si>
  <si>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</si>
  <si>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</si>
  <si>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</si>
  <si>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</si>
  <si>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</si>
  <si>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</si>
  <si>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</si>
  <si>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</si>
  <si>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</si>
  <si>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</si>
  <si>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</si>
  <si>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</si>
  <si>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</si>
  <si>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</si>
  <si>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</si>
  <si>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</si>
  <si>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</si>
  <si>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</si>
  <si>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</si>
  <si>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</si>
  <si>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</si>
  <si>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</si>
  <si>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</si>
  <si>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</si>
  <si>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</si>
  <si>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</si>
  <si>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</si>
  <si>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</si>
  <si>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</si>
  <si>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</si>
  <si>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</si>
  <si>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</si>
  <si>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</si>
  <si>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</si>
  <si>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</si>
  <si>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</si>
  <si>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</si>
  <si>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</si>
  <si>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</si>
  <si>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</si>
  <si>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</si>
  <si>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</si>
  <si>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</si>
  <si>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</si>
  <si>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</si>
  <si>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</si>
  <si>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</si>
  <si>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</si>
  <si>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</si>
  <si>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</si>
  <si>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</si>
  <si>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</si>
  <si>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</si>
  <si>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</si>
  <si>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</si>
  <si>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</si>
  <si>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</si>
  <si>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</si>
  <si>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</si>
  <si>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</si>
  <si>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</si>
  <si>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</si>
  <si>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</si>
  <si>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</si>
  <si>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</si>
  <si>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</si>
  <si>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</si>
  <si>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</si>
  <si>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</si>
  <si>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</si>
  <si>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</si>
  <si>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</si>
  <si>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</si>
  <si>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</si>
  <si>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</si>
  <si>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</si>
  <si>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</si>
  <si>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</si>
  <si>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</si>
  <si>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</si>
  <si>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</si>
  <si>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</si>
  <si>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</si>
  <si>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</si>
  <si>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</si>
  <si>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</si>
  <si>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</si>
  <si>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</si>
  <si>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</si>
  <si>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</si>
  <si>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</si>
  <si>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</si>
  <si>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</si>
  <si>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</si>
  <si>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</si>
  <si>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</si>
  <si>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</si>
  <si>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</si>
  <si>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</si>
  <si>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</si>
  <si>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</si>
  <si>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</si>
  <si>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</si>
  <si>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</si>
  <si>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</si>
  <si>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</si>
  <si>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</si>
  <si>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</si>
  <si>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</si>
  <si>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</si>
  <si>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</si>
  <si>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</si>
  <si>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</si>
  <si>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</si>
  <si>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</si>
  <si>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</si>
  <si>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</si>
  <si>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</si>
  <si>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</si>
  <si>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</si>
  <si>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</si>
  <si>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</si>
  <si>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</si>
  <si>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</si>
  <si>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</si>
  <si>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</si>
  <si>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</si>
  <si>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</si>
  <si>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</si>
  <si>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</si>
  <si>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</si>
  <si>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</si>
  <si>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</si>
  <si>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</si>
  <si>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</si>
  <si>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</si>
  <si>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</si>
  <si>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</si>
  <si>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</si>
  <si>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</si>
  <si>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</si>
  <si>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</si>
  <si>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</si>
  <si>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</si>
  <si>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</si>
  <si>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</si>
  <si>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</si>
  <si>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</si>
  <si>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</si>
  <si>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</si>
  <si>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</si>
  <si>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</si>
  <si>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</si>
  <si>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</si>
  <si>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</si>
  <si>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</si>
  <si>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</si>
  <si>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</si>
  <si>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</si>
  <si>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</si>
  <si>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</si>
  <si>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</si>
  <si>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</si>
  <si>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</si>
  <si>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</si>
  <si>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</si>
  <si>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</si>
  <si>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</si>
  <si>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</si>
  <si>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</si>
  <si>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</si>
  <si>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</si>
  <si>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</si>
  <si>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</si>
  <si>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</si>
  <si>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</si>
  <si>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</si>
  <si>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</si>
  <si>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</si>
  <si>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</si>
  <si>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</si>
  <si>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</si>
  <si>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</si>
  <si>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</si>
  <si>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</si>
  <si>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</si>
  <si>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</si>
  <si>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</si>
  <si>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</si>
  <si>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</si>
  <si>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</si>
  <si>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</si>
  <si>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</si>
  <si>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</si>
  <si>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</si>
  <si>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</si>
  <si>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</si>
  <si>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</si>
  <si>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</si>
  <si>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</si>
  <si>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</si>
  <si>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</si>
  <si>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</si>
  <si>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</si>
  <si>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</si>
  <si>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</si>
  <si>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</si>
  <si>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</si>
  <si>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</si>
  <si>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</si>
  <si>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</si>
  <si>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</si>
  <si>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</si>
  <si>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</si>
  <si>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</si>
  <si>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</si>
  <si>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</si>
  <si>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</si>
  <si>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</si>
  <si>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</si>
  <si>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</si>
  <si>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</si>
  <si>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</si>
  <si>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</si>
  <si>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</si>
  <si>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</si>
  <si>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</si>
  <si>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</si>
  <si>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</si>
  <si>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</si>
  <si>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</si>
  <si>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</si>
  <si>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</si>
  <si>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</si>
  <si>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</si>
  <si>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</si>
  <si>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</si>
  <si>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</si>
  <si>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</si>
  <si>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</si>
  <si>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</si>
  <si>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</si>
  <si>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</si>
  <si>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</si>
  <si>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</si>
  <si>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</si>
  <si>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</si>
  <si>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</si>
  <si>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</si>
  <si>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</si>
  <si>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</si>
  <si>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</si>
  <si>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</si>
  <si>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</si>
  <si>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</si>
  <si>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</si>
  <si>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</si>
  <si>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</si>
  <si>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</si>
  <si>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</si>
  <si>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</si>
  <si>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</si>
  <si>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</si>
  <si>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</si>
  <si>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</si>
  <si>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</si>
  <si>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</si>
  <si>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</si>
  <si>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</si>
  <si>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</si>
  <si>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</si>
  <si>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</si>
  <si>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</si>
  <si>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</si>
  <si>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</si>
  <si>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</si>
  <si>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</si>
  <si>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</si>
  <si>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</si>
  <si>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</si>
  <si>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</si>
  <si>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</si>
  <si>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</si>
  <si>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</si>
  <si>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</si>
  <si>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</si>
  <si>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</si>
  <si>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</si>
  <si>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</si>
  <si>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</si>
  <si>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</si>
  <si>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</si>
  <si>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</si>
  <si>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</si>
  <si>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</si>
  <si>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</si>
  <si>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</si>
  <si>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</si>
  <si>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</si>
  <si>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</si>
  <si>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</si>
  <si>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</si>
  <si>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</si>
  <si>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</si>
  <si>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</si>
  <si>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</si>
  <si>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</si>
  <si>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</si>
  <si>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</si>
  <si>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</si>
  <si>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</si>
  <si>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</si>
  <si>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</si>
  <si>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</si>
  <si>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</si>
  <si>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</si>
  <si>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</si>
  <si>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</si>
  <si>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</si>
  <si>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</si>
  <si>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</si>
  <si>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</si>
  <si>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</si>
  <si>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</si>
  <si>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</si>
  <si>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</si>
  <si>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</si>
  <si>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</si>
  <si>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</si>
  <si>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</si>
  <si>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</si>
  <si>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</si>
  <si>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</si>
  <si>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</si>
  <si>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</si>
  <si>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</si>
  <si>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</si>
  <si>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</si>
  <si>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</si>
  <si>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</si>
  <si>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</si>
  <si>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</si>
  <si>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</si>
  <si>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</si>
  <si>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</si>
  <si>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</si>
  <si>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</si>
  <si>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</si>
  <si>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</si>
  <si>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</si>
  <si>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</si>
  <si>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</si>
  <si>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</si>
  <si>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</si>
  <si>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</si>
  <si>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</si>
  <si>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</si>
  <si>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</si>
  <si>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</si>
  <si>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</si>
  <si>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</si>
  <si>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</si>
  <si>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</si>
  <si>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</si>
  <si>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</si>
  <si>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</si>
  <si>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</si>
  <si>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</si>
  <si>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</si>
  <si>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</si>
  <si>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</si>
  <si>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</si>
  <si>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</si>
  <si>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</si>
  <si>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</si>
  <si>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</si>
  <si>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</si>
  <si>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</si>
  <si>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</si>
  <si>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</si>
  <si>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</si>
  <si>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</si>
  <si>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</si>
  <si>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</si>
  <si>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</si>
  <si>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</si>
  <si>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</si>
  <si>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</si>
  <si>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</si>
  <si>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</si>
  <si>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</si>
  <si>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</si>
  <si>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</si>
  <si>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</si>
  <si>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</si>
  <si>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</si>
  <si>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</si>
  <si>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</si>
  <si>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</si>
  <si>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</si>
  <si>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</si>
  <si>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</si>
  <si>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</si>
  <si>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</si>
  <si>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</si>
  <si>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</si>
  <si>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</si>
  <si>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</si>
  <si>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</si>
  <si>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</si>
  <si>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</si>
  <si>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</si>
  <si>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</si>
  <si>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</si>
  <si>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</si>
  <si>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</si>
  <si>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</si>
  <si>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</si>
  <si>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</si>
  <si>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</si>
  <si>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</si>
  <si>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</si>
  <si>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</si>
  <si>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</si>
  <si>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</si>
  <si>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</si>
  <si>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</si>
  <si>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</si>
  <si>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</si>
  <si>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</si>
  <si>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</si>
  <si>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</si>
  <si>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</si>
  <si>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</si>
  <si>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</si>
  <si>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</si>
  <si>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</si>
  <si>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</si>
  <si>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</si>
  <si>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</si>
  <si>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</si>
  <si>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</si>
  <si>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</si>
  <si>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</si>
  <si>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</si>
  <si>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</si>
  <si>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</si>
  <si>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</si>
  <si>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</si>
  <si>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</si>
  <si>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</si>
  <si>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</si>
  <si>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</si>
  <si>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</si>
  <si>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</si>
  <si>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</si>
  <si>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</si>
  <si>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</si>
  <si>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</si>
  <si>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</si>
  <si>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</si>
  <si>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</si>
  <si>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</si>
  <si>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</si>
  <si>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</si>
  <si>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</si>
  <si>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</si>
  <si>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</si>
  <si>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</si>
  <si>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</si>
  <si>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</si>
  <si>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</si>
  <si>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</si>
  <si>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</si>
  <si>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</si>
  <si>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</si>
  <si>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</si>
  <si>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</si>
  <si>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</si>
  <si>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</si>
  <si>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</si>
  <si>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</si>
  <si>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</si>
  <si>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</si>
  <si>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</si>
  <si>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</si>
  <si>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</si>
  <si>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</si>
  <si>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</si>
  <si>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</si>
  <si>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</si>
  <si>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</si>
  <si>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</si>
  <si>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</si>
  <si>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</si>
  <si>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</si>
  <si>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</si>
  <si>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</si>
  <si>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</si>
  <si>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</si>
  <si>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</si>
  <si>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</si>
  <si>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</si>
  <si>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</si>
  <si>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</si>
  <si>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</si>
  <si>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</si>
  <si>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</si>
  <si>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</si>
  <si>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</si>
  <si>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</si>
  <si>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</si>
  <si>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</si>
  <si>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</si>
  <si>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</si>
  <si>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</si>
  <si>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</si>
  <si>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</si>
  <si>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</si>
  <si>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</si>
  <si>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</si>
  <si>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</si>
  <si>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</si>
  <si>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</si>
  <si>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</si>
  <si>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</si>
  <si>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</si>
  <si>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</si>
  <si>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</si>
  <si>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</si>
  <si>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</si>
  <si>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</si>
  <si>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</si>
  <si>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</si>
  <si>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</si>
  <si>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</si>
  <si>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</si>
  <si>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</si>
  <si>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</si>
  <si>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</si>
  <si>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</si>
  <si>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</si>
  <si>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</si>
  <si>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</si>
  <si>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</si>
  <si>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</si>
  <si>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</si>
  <si>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</si>
  <si>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</si>
  <si>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</si>
  <si>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</si>
  <si>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</si>
  <si>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</si>
  <si>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</si>
  <si>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</si>
  <si>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</si>
  <si>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</si>
  <si>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</si>
  <si>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</si>
  <si>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</si>
  <si>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</si>
  <si>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</si>
  <si>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</si>
  <si>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</si>
  <si>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</si>
  <si>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</si>
  <si>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</si>
  <si>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</si>
  <si>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</si>
  <si>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</si>
  <si>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</si>
  <si>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</si>
  <si>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</si>
  <si>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</si>
  <si>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</si>
  <si>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</si>
  <si>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</si>
  <si>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</si>
  <si>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</si>
  <si>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</si>
  <si>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</si>
  <si>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</si>
  <si>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</si>
  <si>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</si>
  <si>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</si>
  <si>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</si>
  <si>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</si>
  <si>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</si>
  <si>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</si>
  <si>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</si>
  <si>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</si>
  <si>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</si>
  <si>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</si>
  <si>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</si>
  <si>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</si>
  <si>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</si>
  <si>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</si>
  <si>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</si>
  <si>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</si>
  <si>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</si>
  <si>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</si>
  <si>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</si>
  <si>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</si>
  <si>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</si>
  <si>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</si>
  <si>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</si>
  <si>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</si>
  <si>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</si>
  <si>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</si>
  <si>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</si>
  <si>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</si>
  <si>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</si>
  <si>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</si>
  <si>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</si>
  <si>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</si>
  <si>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</si>
  <si>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</si>
  <si>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</si>
  <si>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</si>
  <si>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</si>
  <si>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</si>
  <si>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</si>
  <si>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</si>
  <si>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</si>
  <si>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</si>
  <si>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</si>
  <si>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</si>
  <si>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</si>
  <si>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</si>
  <si>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</si>
  <si>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</si>
  <si>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</si>
  <si>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</si>
  <si>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</si>
  <si>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</si>
  <si>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</si>
  <si>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</si>
  <si>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</si>
  <si>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</si>
  <si>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</si>
  <si>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</si>
  <si>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</si>
  <si>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</si>
  <si>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</si>
  <si>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</si>
  <si>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</si>
  <si>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</si>
  <si>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</si>
  <si>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</si>
  <si>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</si>
  <si>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</si>
  <si>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</si>
  <si>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</si>
  <si>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</si>
  <si>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</si>
  <si>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</si>
  <si>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</si>
  <si>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</si>
  <si>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</si>
  <si>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</si>
  <si>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</si>
  <si>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</si>
  <si>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</si>
  <si>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</si>
  <si>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</si>
  <si>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</si>
  <si>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</si>
  <si>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</si>
  <si>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</si>
  <si>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</si>
  <si>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</si>
  <si>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</si>
  <si>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</si>
  <si>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</si>
  <si>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</si>
  <si>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</si>
  <si>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</si>
  <si>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</si>
  <si>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</si>
  <si>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</si>
  <si>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</si>
  <si>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</si>
  <si>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</si>
  <si>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</si>
  <si>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</si>
  <si>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</si>
  <si>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</si>
  <si>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</si>
  <si>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</si>
  <si>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</si>
  <si>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</si>
  <si>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</si>
  <si>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</si>
  <si>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</si>
  <si>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</si>
  <si>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</si>
  <si>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</si>
  <si>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</si>
  <si>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</si>
  <si>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</si>
  <si>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</si>
  <si>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</si>
  <si>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</si>
  <si>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</si>
  <si>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</si>
  <si>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</si>
  <si>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</si>
  <si>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</si>
  <si>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</si>
  <si>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</si>
  <si>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</si>
  <si>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</si>
  <si>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</si>
  <si>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</si>
  <si>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</si>
  <si>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</si>
  <si>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</si>
  <si>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</si>
  <si>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</si>
  <si>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</si>
  <si>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</si>
  <si>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</si>
  <si>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</si>
  <si>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</si>
  <si>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</si>
  <si>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</si>
  <si>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</si>
  <si>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</si>
  <si>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</si>
  <si>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</si>
  <si>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</si>
  <si>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</si>
  <si>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</si>
  <si>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</si>
  <si>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</si>
  <si>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</si>
  <si>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</si>
  <si>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</si>
  <si>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</si>
  <si>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</si>
  <si>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</si>
  <si>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</si>
  <si>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</si>
  <si>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</si>
  <si>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</si>
  <si>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</si>
  <si>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</si>
  <si>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</si>
  <si>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</si>
  <si>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</si>
  <si>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</si>
  <si>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</si>
  <si>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</si>
  <si>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</si>
  <si>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</si>
  <si>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</si>
  <si>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</si>
  <si>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</si>
  <si>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</si>
  <si>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</si>
  <si>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</si>
  <si>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</si>
  <si>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</si>
  <si>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</si>
  <si>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</si>
  <si>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</si>
  <si>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</si>
  <si>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</si>
  <si>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</si>
  <si>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</si>
  <si>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</si>
  <si>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</si>
  <si>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</si>
  <si>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</si>
  <si>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</si>
  <si>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</si>
  <si>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</si>
  <si>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</si>
  <si>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</si>
  <si>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</si>
  <si>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</si>
  <si>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</si>
  <si>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</si>
  <si>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</si>
  <si>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</si>
  <si>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</si>
  <si>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</si>
  <si>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</si>
  <si>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</si>
  <si>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</si>
  <si>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</si>
  <si>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</si>
  <si>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</si>
  <si>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</si>
  <si>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</si>
  <si>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</si>
  <si>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</si>
  <si>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</si>
  <si>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</si>
  <si>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</si>
  <si>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</si>
  <si>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</si>
  <si>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</si>
  <si>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</si>
  <si>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</si>
  <si>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</si>
  <si>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</si>
  <si>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</si>
  <si>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</si>
  <si>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</si>
  <si>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</si>
  <si>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</si>
  <si>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</si>
  <si>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</si>
  <si>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</si>
  <si>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</si>
  <si>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</si>
  <si>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</si>
  <si>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</si>
  <si>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</si>
  <si>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</si>
  <si>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</si>
  <si>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</si>
  <si>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</si>
  <si>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</si>
  <si>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</si>
  <si>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</si>
  <si>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</si>
  <si>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</si>
  <si>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</si>
  <si>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</si>
  <si>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</si>
  <si>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</si>
  <si>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</si>
  <si>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</si>
  <si>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</si>
  <si>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</si>
  <si>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</si>
  <si>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</si>
  <si>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</si>
  <si>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</si>
  <si>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</si>
  <si>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</si>
  <si>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</si>
  <si>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</si>
  <si>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</si>
  <si>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</si>
  <si>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</si>
  <si>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</si>
  <si>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</si>
  <si>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</si>
  <si>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</si>
  <si>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</si>
  <si>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</si>
  <si>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</si>
  <si>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</si>
  <si>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</si>
  <si>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</si>
  <si>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</si>
  <si>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</si>
  <si>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</si>
  <si>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</si>
  <si>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</si>
  <si>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</si>
  <si>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</si>
  <si>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</si>
  <si>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</si>
  <si>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</si>
  <si>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</si>
  <si>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</si>
  <si>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</si>
  <si>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</si>
  <si>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</si>
  <si>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</si>
  <si>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</si>
  <si>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</si>
  <si>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</si>
  <si>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</si>
  <si>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</si>
  <si>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</si>
  <si>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</si>
  <si>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</si>
  <si>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</si>
  <si>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</si>
  <si>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</si>
  <si>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</si>
  <si>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</si>
  <si>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</si>
  <si>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</si>
  <si>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</si>
  <si>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</si>
  <si>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</si>
  <si>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</si>
  <si>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</si>
  <si>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</si>
  <si>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</si>
  <si>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</si>
  <si>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</si>
  <si>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</si>
  <si>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</si>
  <si>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</si>
  <si>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</si>
  <si>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</si>
  <si>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</si>
  <si>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</si>
  <si>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</si>
  <si>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</si>
  <si>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</si>
  <si>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</si>
  <si>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</si>
  <si>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</si>
  <si>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</si>
  <si>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</si>
  <si>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</si>
  <si>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</si>
  <si>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</si>
  <si>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</si>
  <si>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</si>
  <si>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</si>
  <si>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</si>
  <si>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</si>
  <si>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</si>
  <si>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</si>
  <si>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</si>
  <si>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</si>
  <si>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</si>
  <si>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</si>
  <si>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</si>
  <si>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</si>
  <si>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</si>
  <si>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</si>
  <si>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</si>
  <si>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</si>
  <si>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</si>
  <si>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</si>
  <si>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</si>
  <si>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</si>
  <si>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</si>
  <si>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</si>
  <si>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</si>
  <si>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</si>
  <si>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</si>
  <si>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</si>
  <si>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</si>
  <si>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</si>
  <si>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</si>
  <si>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</si>
  <si>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</si>
  <si>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</si>
  <si>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</si>
  <si>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</si>
  <si>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</si>
  <si>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</si>
  <si>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</si>
  <si>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</si>
  <si>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</si>
  <si>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</si>
  <si>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</si>
  <si>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</si>
  <si>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</si>
  <si>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</si>
  <si>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</si>
  <si>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</si>
  <si>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</si>
  <si>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</si>
  <si>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</si>
  <si>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</si>
  <si>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</si>
  <si>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</si>
  <si>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</si>
  <si>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</si>
  <si>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</si>
  <si>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</si>
  <si>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</si>
  <si>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</si>
  <si>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</si>
  <si>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</si>
  <si>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</si>
  <si>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</si>
  <si>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</si>
  <si>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</si>
  <si>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</si>
  <si>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</si>
  <si>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</si>
  <si>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</si>
  <si>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</si>
  <si>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</si>
  <si>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</si>
  <si>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</si>
  <si>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</si>
  <si>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</si>
  <si>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</si>
  <si>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</si>
  <si>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</si>
  <si>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</si>
  <si>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</si>
  <si>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</si>
  <si>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</si>
  <si>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</si>
  <si>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</si>
  <si>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</si>
  <si>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</si>
  <si>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</si>
  <si>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</si>
  <si>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</si>
  <si>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</si>
  <si>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</si>
  <si>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</si>
  <si>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</si>
  <si>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</si>
  <si>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</si>
  <si>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</si>
  <si>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</si>
  <si>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</si>
  <si>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</si>
  <si>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</si>
  <si>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</si>
  <si>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</si>
  <si>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</si>
  <si>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</si>
  <si>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</si>
  <si>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</si>
  <si>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</si>
  <si>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</si>
  <si>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</si>
  <si>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</si>
  <si>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</si>
  <si>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</si>
  <si>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</si>
  <si>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</si>
  <si>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</si>
  <si>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</si>
  <si>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</si>
  <si>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</si>
  <si>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</si>
  <si>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</si>
  <si>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</si>
  <si>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</si>
  <si>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</si>
  <si>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</si>
  <si>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</si>
  <si>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</si>
  <si>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</si>
  <si>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</si>
  <si>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</si>
  <si>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</si>
  <si>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</si>
  <si>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</si>
  <si>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</si>
  <si>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</si>
  <si>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</si>
  <si>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</si>
  <si>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</si>
  <si>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</si>
  <si>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</si>
  <si>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</si>
  <si>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</si>
  <si>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</si>
  <si>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</si>
  <si>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</si>
  <si>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</si>
  <si>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</si>
  <si>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</si>
  <si>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</si>
  <si>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</si>
  <si>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</si>
  <si>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</si>
  <si>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</si>
  <si>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</si>
  <si>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</si>
  <si>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</si>
  <si>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</si>
  <si>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</si>
  <si>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</si>
  <si>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</si>
  <si>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</si>
  <si>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</si>
  <si>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</si>
  <si>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</si>
  <si>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</si>
  <si>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</si>
  <si>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</si>
  <si>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</si>
  <si>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</si>
  <si>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</si>
  <si>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</si>
  <si>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</si>
  <si>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</si>
  <si>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</si>
  <si>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</si>
  <si>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</si>
  <si>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</si>
  <si>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</si>
  <si>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</si>
  <si>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</si>
  <si>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</si>
  <si>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</si>
  <si>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</si>
  <si>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</si>
  <si>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</si>
  <si>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</si>
  <si>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</si>
  <si>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</si>
  <si>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</si>
  <si>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</si>
  <si>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</si>
  <si>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</si>
  <si>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</si>
  <si>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</si>
  <si>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</si>
  <si>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</si>
  <si>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</si>
  <si>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</si>
  <si>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</si>
  <si>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</si>
  <si>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</si>
  <si>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</si>
  <si>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</si>
  <si>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</si>
  <si>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</si>
  <si>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</si>
  <si>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</si>
  <si>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</si>
  <si>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</si>
  <si>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</si>
  <si>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</si>
  <si>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</si>
  <si>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</si>
  <si>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</si>
  <si>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</si>
  <si>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</si>
  <si>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</si>
  <si>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</si>
  <si>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</si>
  <si>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</si>
  <si>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</si>
  <si>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</si>
  <si>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</si>
  <si>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</si>
  <si>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</si>
  <si>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</si>
  <si>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</si>
  <si>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</si>
  <si>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</si>
  <si>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</si>
  <si>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</si>
  <si>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</si>
  <si>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</si>
  <si>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</si>
  <si>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</si>
  <si>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</si>
  <si>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</si>
  <si>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</si>
  <si>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</si>
  <si>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</si>
  <si>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</si>
  <si>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</si>
  <si>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</si>
  <si>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</si>
  <si>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</si>
  <si>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</si>
  <si>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</si>
  <si>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</si>
  <si>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</si>
  <si>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</si>
  <si>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</si>
  <si>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</si>
  <si>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</si>
  <si>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</si>
  <si>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</si>
  <si>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</si>
  <si>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</si>
  <si>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</si>
  <si>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</si>
  <si>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</si>
  <si>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</si>
  <si>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</si>
  <si>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</si>
  <si>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</si>
  <si>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</si>
  <si>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</si>
  <si>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</si>
  <si>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</si>
  <si>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</si>
  <si>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</si>
  <si>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</si>
  <si>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</si>
  <si>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</si>
  <si>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</si>
  <si>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</si>
  <si>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</si>
  <si>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</si>
  <si>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</si>
  <si>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</si>
  <si>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</si>
  <si>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</si>
  <si>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</si>
  <si>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</si>
  <si>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</si>
  <si>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</si>
  <si>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</si>
  <si>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</si>
  <si>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</si>
  <si>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</si>
  <si>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</si>
  <si>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</si>
  <si>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</si>
  <si>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</si>
  <si>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</si>
  <si>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</si>
  <si>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</si>
  <si>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</si>
  <si>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</si>
  <si>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</si>
  <si>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</si>
  <si>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</si>
  <si>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</si>
  <si>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</si>
  <si>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</si>
  <si>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</si>
  <si>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</si>
  <si>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</si>
  <si>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</si>
  <si>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</si>
  <si>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</si>
  <si>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</si>
  <si>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</si>
  <si>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</si>
  <si>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</si>
  <si>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</si>
  <si>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</si>
  <si>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</si>
  <si>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</si>
  <si>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</si>
  <si>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</si>
  <si>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</si>
  <si>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</si>
  <si>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</si>
  <si>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</si>
  <si>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</si>
  <si>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</si>
  <si>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</si>
  <si>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</si>
  <si>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</si>
  <si>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</si>
  <si>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</si>
  <si>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</si>
  <si>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</si>
  <si>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</si>
  <si>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</si>
  <si>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</si>
  <si>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</si>
  <si>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</si>
  <si>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</si>
  <si>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</si>
  <si>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</si>
  <si>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</si>
  <si>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</si>
  <si>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</si>
  <si>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</si>
  <si>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</si>
  <si>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</si>
  <si>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</si>
  <si>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</si>
  <si>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</si>
  <si>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</si>
  <si>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</si>
  <si>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</si>
  <si>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</si>
  <si>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</si>
  <si>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</si>
  <si>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</si>
  <si>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</si>
  <si>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</si>
  <si>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</si>
  <si>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</si>
  <si>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</si>
  <si>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</si>
  <si>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</si>
  <si>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</si>
  <si>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</si>
  <si>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</si>
  <si>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</si>
  <si>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</si>
  <si>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</si>
  <si>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</si>
  <si>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</si>
  <si>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</si>
  <si>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</si>
  <si>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</si>
  <si>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</si>
  <si>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</si>
  <si>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</si>
  <si>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</si>
  <si>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</si>
  <si>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</si>
  <si>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</si>
  <si>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</si>
  <si>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</si>
  <si>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</si>
  <si>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</si>
  <si>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</si>
  <si>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</si>
  <si>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</si>
  <si>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</si>
  <si>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</si>
  <si>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</si>
  <si>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</si>
  <si>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</si>
  <si>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</si>
  <si>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</si>
  <si>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</si>
  <si>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</si>
  <si>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</si>
  <si>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</si>
  <si>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</si>
  <si>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</si>
  <si>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</si>
  <si>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</si>
  <si>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</si>
  <si>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</si>
  <si>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</si>
  <si>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</si>
  <si>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</si>
  <si>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</si>
  <si>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</si>
  <si>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</si>
  <si>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</si>
  <si>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</si>
  <si>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</si>
  <si>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</si>
  <si>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</si>
  <si>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</si>
  <si>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</si>
  <si>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</si>
  <si>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</si>
  <si>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</si>
  <si>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</si>
  <si>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</si>
  <si>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</si>
  <si>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</si>
  <si>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</si>
  <si>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</si>
  <si>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</si>
  <si>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</si>
  <si>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</si>
  <si>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</si>
  <si>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</si>
  <si>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</si>
  <si>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</si>
  <si>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</si>
  <si>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</si>
  <si>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</si>
  <si>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</si>
  <si>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</si>
  <si>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</si>
  <si>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</si>
  <si>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</si>
  <si>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</si>
  <si>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</si>
  <si>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</si>
  <si>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</si>
  <si>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</si>
  <si>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</si>
  <si>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</si>
  <si>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</si>
  <si>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</si>
  <si>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</si>
  <si>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</si>
  <si>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</si>
  <si>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</si>
  <si>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</si>
  <si>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</si>
  <si>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</si>
  <si>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</si>
  <si>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</si>
  <si>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</si>
  <si>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</si>
  <si>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</si>
  <si>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</si>
  <si>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</si>
  <si>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</si>
  <si>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</si>
  <si>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</si>
  <si>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</si>
  <si>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</si>
  <si>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</si>
  <si>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</si>
  <si>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</si>
  <si>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</si>
  <si>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</si>
  <si>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</si>
  <si>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</si>
  <si>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</si>
  <si>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</si>
  <si>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</si>
  <si>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</si>
  <si>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</si>
  <si>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</si>
  <si>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</si>
  <si>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</si>
  <si>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</si>
  <si>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</si>
  <si>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</si>
  <si>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</si>
  <si>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</si>
  <si>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</si>
  <si>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</si>
  <si>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</si>
  <si>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</si>
  <si>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</si>
  <si>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</si>
  <si>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</si>
  <si>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</si>
  <si>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</si>
  <si>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</si>
  <si>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</si>
  <si>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</si>
  <si>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</si>
  <si>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</si>
  <si>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</si>
  <si>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</si>
  <si>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</si>
  <si>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</si>
  <si>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</si>
  <si>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</si>
  <si>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</si>
  <si>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</si>
  <si>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</si>
  <si>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</si>
  <si>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</si>
  <si>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</si>
  <si>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</si>
  <si>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</si>
  <si>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</si>
  <si>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</si>
  <si>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</si>
  <si>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</si>
  <si>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</si>
  <si>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</si>
  <si>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</si>
  <si>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</si>
  <si>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</si>
  <si>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</si>
  <si>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</si>
  <si>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</si>
  <si>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</si>
  <si>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</si>
  <si>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</si>
  <si>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</si>
  <si>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</si>
  <si>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</si>
  <si>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</si>
  <si>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</si>
  <si>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</si>
  <si>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</si>
  <si>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</si>
  <si>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</si>
  <si>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</si>
  <si>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</si>
  <si>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</si>
  <si>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</si>
  <si>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</si>
  <si>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</si>
  <si>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</si>
  <si>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</si>
  <si>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</si>
  <si>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</si>
  <si>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</si>
  <si>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</si>
  <si>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</si>
  <si>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</si>
  <si>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</si>
  <si>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</si>
  <si>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</si>
  <si>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</si>
  <si>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</si>
  <si>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</si>
  <si>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</si>
  <si>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</si>
  <si>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</si>
  <si>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</si>
  <si>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</si>
  <si>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</si>
  <si>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</si>
  <si>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</si>
  <si>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</si>
  <si>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</si>
  <si>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</si>
  <si>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</si>
  <si>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</si>
  <si>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</si>
  <si>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</si>
  <si>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</si>
  <si>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</si>
  <si>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</si>
  <si>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</si>
  <si>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</si>
  <si>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</si>
  <si>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</si>
  <si>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</si>
  <si>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</si>
  <si>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</si>
  <si>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</si>
  <si>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</si>
  <si>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</si>
  <si>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</si>
  <si>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</si>
  <si>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</si>
  <si>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</si>
  <si>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</si>
  <si>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</si>
  <si>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</si>
  <si>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</si>
  <si>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</si>
  <si>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</si>
  <si>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</si>
  <si>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</si>
  <si>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</si>
  <si>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</si>
  <si>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</si>
  <si>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</si>
  <si>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</si>
  <si>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</si>
  <si>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</si>
  <si>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</si>
  <si>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</si>
  <si>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</si>
  <si>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</si>
  <si>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</si>
  <si>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</si>
  <si>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</si>
  <si>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</si>
  <si>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</si>
  <si>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</si>
  <si>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</si>
  <si>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</si>
  <si>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</si>
  <si>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</si>
  <si>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</si>
  <si>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</si>
  <si>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</si>
  <si>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</si>
  <si>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</si>
  <si>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</si>
  <si>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</si>
  <si>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</si>
  <si>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</si>
  <si>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</si>
  <si>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</si>
  <si>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</si>
  <si>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</si>
  <si>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</si>
  <si>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</si>
  <si>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</si>
  <si>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</si>
  <si>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</si>
  <si>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</si>
  <si>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</si>
  <si>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</si>
  <si>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</si>
  <si>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</si>
  <si>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</si>
  <si>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</si>
  <si>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</si>
  <si>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</si>
  <si>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</si>
  <si>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</si>
  <si>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</si>
  <si>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</si>
  <si>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</si>
  <si>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</si>
  <si>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</si>
  <si>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</si>
  <si>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</si>
  <si>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</si>
  <si>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</si>
  <si>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</si>
  <si>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</si>
  <si>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</si>
  <si>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</si>
  <si>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</si>
  <si>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</si>
  <si>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</si>
  <si>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</si>
  <si>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</si>
  <si>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</si>
  <si>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</si>
  <si>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</si>
  <si>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</si>
  <si>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</si>
  <si>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</si>
  <si>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</si>
  <si>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</si>
  <si>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</si>
  <si>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</si>
  <si>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</si>
  <si>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</si>
  <si>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</si>
  <si>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</si>
  <si>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</si>
  <si>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</si>
  <si>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</si>
  <si>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</si>
  <si>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</si>
  <si>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</si>
  <si>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</si>
  <si>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</si>
  <si>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</si>
  <si>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</si>
  <si>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</si>
  <si>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</si>
  <si>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</si>
  <si>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</si>
  <si>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</si>
  <si>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</si>
  <si>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</si>
  <si>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</si>
  <si>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</si>
  <si>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</si>
  <si>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</si>
  <si>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</si>
  <si>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</si>
  <si>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</si>
  <si>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</si>
  <si>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</si>
  <si>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</si>
  <si>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</si>
  <si>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</si>
  <si>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</si>
  <si>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</si>
  <si>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</si>
  <si>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</si>
  <si>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</si>
  <si>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</si>
  <si>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</si>
  <si>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</si>
  <si>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</si>
  <si>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</si>
  <si>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</si>
  <si>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</si>
  <si>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</si>
  <si>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</si>
  <si>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</si>
  <si>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</si>
  <si>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</si>
  <si>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</si>
  <si>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</si>
  <si>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</si>
  <si>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</si>
  <si>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</si>
  <si>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</si>
  <si>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</si>
  <si>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</si>
  <si>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</si>
  <si>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</si>
  <si>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</si>
  <si>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</si>
  <si>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</si>
  <si>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</si>
  <si>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</si>
  <si>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</si>
  <si>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</si>
  <si>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</si>
  <si>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</si>
  <si>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</si>
  <si>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</si>
  <si>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</si>
  <si>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</si>
  <si>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</si>
  <si>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</si>
  <si>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</si>
  <si>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</si>
  <si>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</si>
  <si>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</si>
  <si>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</si>
  <si>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</si>
  <si>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</si>
  <si>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</si>
  <si>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</si>
  <si>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</si>
  <si>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</si>
  <si>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</si>
  <si>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</si>
  <si>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</si>
  <si>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</si>
  <si>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</si>
  <si>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</si>
  <si>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</si>
  <si>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</si>
  <si>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</si>
  <si>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</si>
  <si>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</si>
  <si>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</si>
  <si>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</si>
  <si>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</si>
  <si>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</si>
  <si>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</si>
  <si>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</si>
  <si>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</si>
  <si>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</si>
  <si>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</si>
  <si>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</si>
  <si>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</si>
  <si>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</si>
  <si>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</si>
  <si>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</si>
  <si>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</si>
  <si>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</si>
  <si>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</si>
  <si>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</si>
  <si>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</si>
  <si>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</si>
  <si>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</si>
  <si>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</si>
  <si>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</si>
  <si>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</si>
  <si>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</si>
  <si>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</si>
  <si>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</si>
  <si>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</si>
  <si>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</si>
  <si>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</si>
  <si>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</si>
  <si>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</si>
  <si>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</si>
  <si>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</si>
  <si>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</si>
  <si>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</si>
  <si>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</si>
  <si>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</si>
  <si>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</si>
  <si>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</si>
  <si>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</si>
  <si>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</si>
  <si>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</si>
  <si>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</si>
  <si>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</si>
  <si>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</si>
  <si>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</si>
  <si>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</si>
  <si>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</si>
  <si>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</si>
  <si>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</si>
  <si>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</si>
  <si>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</si>
  <si>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</si>
  <si>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</si>
  <si>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</si>
  <si>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</si>
  <si>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</si>
  <si>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</si>
  <si>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</si>
  <si>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</si>
  <si>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</si>
  <si>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</si>
  <si>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</si>
  <si>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</si>
  <si>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</si>
  <si>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</si>
  <si>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</si>
  <si>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</si>
  <si>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</si>
  <si>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</si>
  <si>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</si>
  <si>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</si>
  <si>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</si>
  <si>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</si>
  <si>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</si>
  <si>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</si>
  <si>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</si>
  <si>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</si>
  <si>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</si>
  <si>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</si>
  <si>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</si>
  <si>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</si>
  <si>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</si>
  <si>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</si>
  <si>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</si>
  <si>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</si>
  <si>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</si>
  <si>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</si>
  <si>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</si>
  <si>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</si>
  <si>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</si>
  <si>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</si>
  <si>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</si>
  <si>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</si>
  <si>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</si>
  <si>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</si>
  <si>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</si>
  <si>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</si>
  <si>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</si>
  <si>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</si>
  <si>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</si>
  <si>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</si>
  <si>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</si>
  <si>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</si>
  <si>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</si>
  <si>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</si>
  <si>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</si>
  <si>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</si>
  <si>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</si>
  <si>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</si>
  <si>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</si>
  <si>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</si>
  <si>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</si>
  <si>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</si>
  <si>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</si>
  <si>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</si>
  <si>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</si>
  <si>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</si>
  <si>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</si>
  <si>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</si>
  <si>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</si>
  <si>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</si>
  <si>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</si>
  <si>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</si>
  <si>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</si>
  <si>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</si>
  <si>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</si>
  <si>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</si>
  <si>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</si>
  <si>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</si>
  <si>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</si>
  <si>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</si>
  <si>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</si>
  <si>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</si>
  <si>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</si>
  <si>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</si>
  <si>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</si>
  <si>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</si>
  <si>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</si>
  <si>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</si>
  <si>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</si>
  <si>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</si>
  <si>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</si>
  <si>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</si>
  <si>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</si>
  <si>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</si>
  <si>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</si>
  <si>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</si>
  <si>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</si>
  <si>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</si>
  <si>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</si>
  <si>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</si>
  <si>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</si>
  <si>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</si>
  <si>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</si>
  <si>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</si>
  <si>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</si>
  <si>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</si>
  <si>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</si>
  <si>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</si>
  <si>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</si>
  <si>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</si>
  <si>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</si>
  <si>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</si>
  <si>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</si>
  <si>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</si>
  <si>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</si>
  <si>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</si>
  <si>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</si>
  <si>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</si>
  <si>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</si>
  <si>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</si>
  <si>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</si>
  <si>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</si>
  <si>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</si>
  <si>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</si>
  <si>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</si>
  <si>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</si>
  <si>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</si>
  <si>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</si>
  <si>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</si>
  <si>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</si>
  <si>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</si>
  <si>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</si>
  <si>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</si>
  <si>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</si>
  <si>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</si>
  <si>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</si>
  <si>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</si>
  <si>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</si>
  <si>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</si>
  <si>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</si>
  <si>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</si>
  <si>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</si>
  <si>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</si>
  <si>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</si>
  <si>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</si>
  <si>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</si>
  <si>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</si>
  <si>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</si>
  <si>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</si>
  <si>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</si>
  <si>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</si>
  <si>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</si>
  <si>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</si>
  <si>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</si>
  <si>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</si>
  <si>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</si>
  <si>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</si>
  <si>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</si>
  <si>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</si>
  <si>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</si>
  <si>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</si>
  <si>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</si>
  <si>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</si>
  <si>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</si>
  <si>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</si>
  <si>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</si>
  <si>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</si>
  <si>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</si>
  <si>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</si>
  <si>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</si>
  <si>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</si>
  <si>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</si>
  <si>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</si>
  <si>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</si>
  <si>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</si>
  <si>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</si>
  <si>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</si>
  <si>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</si>
  <si>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</si>
  <si>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</si>
  <si>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</si>
  <si>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</si>
  <si>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</si>
  <si>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</si>
  <si>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</si>
  <si>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</si>
  <si>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</si>
  <si>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</si>
  <si>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</si>
  <si>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</si>
  <si>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</si>
  <si>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</si>
  <si>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</si>
  <si>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</si>
  <si>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</si>
  <si>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</si>
  <si>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</si>
  <si>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</si>
  <si>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</si>
  <si>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</si>
  <si>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</si>
  <si>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</si>
  <si>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</si>
  <si>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</si>
  <si>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</si>
  <si>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</si>
  <si>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</si>
  <si>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</si>
  <si>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</si>
  <si>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</si>
  <si>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</si>
  <si>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</si>
  <si>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</si>
  <si>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</si>
  <si>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</si>
  <si>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</si>
  <si>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</si>
  <si>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</si>
  <si>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</si>
  <si>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</si>
  <si>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</si>
  <si>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</si>
  <si>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</si>
  <si>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</si>
  <si>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</si>
  <si>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</si>
  <si>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</si>
  <si>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</si>
  <si>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</si>
  <si>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</si>
  <si>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</si>
  <si>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</si>
  <si>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</si>
  <si>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</si>
  <si>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</si>
  <si>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</si>
  <si>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</si>
  <si>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</si>
  <si>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</si>
  <si>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</si>
  <si>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</si>
  <si>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</si>
  <si>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</si>
  <si>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</si>
  <si>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</si>
  <si>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</si>
  <si>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</si>
  <si>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</si>
  <si>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</si>
  <si>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</si>
  <si>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</si>
  <si>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</si>
  <si>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</si>
  <si>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</si>
  <si>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</si>
  <si>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</si>
  <si>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</si>
  <si>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PCM-20251110-00002101</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</si>
  <si>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</si>
  <si>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</si>
  <si>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</si>
  <si>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</si>
  <si>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</si>
  <si>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</si>
  <si>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</si>
  <si>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</si>
  <si>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</si>
  <si>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</si>
  <si>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</si>
  <si>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</si>
  <si>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</si>
  <si>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</si>
  <si>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</si>
  <si>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</si>
  <si>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</si>
  <si>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</si>
  <si>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</si>
  <si>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</si>
  <si>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</si>
  <si>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</si>
  <si>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</si>
  <si>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</si>
  <si>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</si>
  <si>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</si>
  <si>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</si>
  <si>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</si>
  <si>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</si>
  <si>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</si>
  <si>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</si>
  <si>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</si>
  <si>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</si>
  <si>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</si>
  <si>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</si>
  <si>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</si>
  <si>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</si>
  <si>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</si>
  <si>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</si>
  <si>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</si>
  <si>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</si>
  <si>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</si>
  <si>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</si>
  <si>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</si>
  <si>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</si>
  <si>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</si>
  <si>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</si>
  <si>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</si>
  <si>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</si>
  <si>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</si>
  <si>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</si>
  <si>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</si>
  <si>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</si>
  <si>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</si>
  <si>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</si>
  <si>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</si>
  <si>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</si>
  <si>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</si>
  <si>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</si>
  <si>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</si>
  <si>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</si>
  <si>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</si>
  <si>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</si>
  <si>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</si>
  <si>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</si>
  <si>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</si>
  <si>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</si>
  <si>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</si>
  <si>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</si>
  <si>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</si>
  <si>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</si>
  <si>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</si>
  <si>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</si>
  <si>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</si>
  <si>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</si>
  <si>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</si>
  <si>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</si>
  <si>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</si>
  <si>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</si>
  <si>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</si>
  <si>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</si>
  <si>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</si>
  <si>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</si>
  <si>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</si>
  <si>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</si>
  <si>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</si>
  <si>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</si>
  <si>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</si>
  <si>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</si>
  <si>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</si>
  <si>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</si>
  <si>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</si>
  <si>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</si>
  <si>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</si>
  <si>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</si>
  <si>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EM team moved ETA: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</si>
</sst>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308.99146423611091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39024</v>
      </c>
      <c r="F3" s="111">
        <v>45971.889456018522</v>
      </c>
      <c r="G3" s="112">
        <f t="shared" ref="G3" ca="1" si="0">IFERROR(NOW()-F3,"")</f>
        <v>5.0434143515303731E-2</v>
      </c>
      <c r="H3" s="111">
        <v>45971.889456018522</v>
      </c>
      <c r="I3" s="109" t="str">
        <f>IFERROR(VLOOKUP(D3,DB!A:F,6,0),"")</f>
        <v>Generator-SG</v>
      </c>
      <c r="J3" s="109" t="str">
        <f>IFERROR(VLOOKUP(D3,DB!A:G,7,0),"")</f>
        <v>Dead</v>
      </c>
      <c r="K3" s="113" t="s">
        <v>39025</v>
      </c>
      <c r="L3" s="114" t="str">
        <f>IFERROR(VLOOKUP(D3,DB!A:I,9,0),"")</f>
        <v>Latis</v>
      </c>
    </row>
    <row r="4" spans="1:15" ht="15" customHeight="1">
      <c r="A4" s="108"/>
      <c r="B4" s="109" t="str">
        <f>IFERROR(VLOOKUP(D4,DB!A:K,11,0),"")</f>
        <v/>
      </c>
      <c r="C4" s="109"/>
      <c r="D4" s="109"/>
      <c r="E4" s="110"/>
      <c r="F4" s="111"/>
      <c r="G4" s="112">
        <f t="shared" ref="G4:G35" ca="1" si="1">IFERROR(NOW()-F4,"")</f>
        <v>45971.939890162037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45971.939890162037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45971.939890162037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45971.939890162037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45971.939890162037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45971.939890162037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45971.939890162037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45971.939890162037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45971.939890162037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45971.939890162037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45971.939890162037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45971.939890162037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45971.939890162037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45971.939890162037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45971.939890162037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45971.939890162037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45971.939890162037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45971.939890162037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45971.939890162037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45971.939890162037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45971.939890162037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45971.939890162037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45971.939890162037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45971.939890162037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45971.939890162037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45971.939890162037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45971.939890162037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45971.939890162037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45971.939890162037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45971.939890162037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45971.939890162037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45971.939890162037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ref="G36:G67" ca="1" si="2">IFERROR(NOW()-F36,"")</f>
        <v>45971.939890162037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2"/>
        <v>45971.939890162037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45971.939890162037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45971.939890162037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45971.939890162037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45971.939890162037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45971.939890162037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45971.939890162037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45971.939890162037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45971.939890162037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45971.939890162037</v>
      </c>
      <c r="H46" s="111"/>
      <c r="I46" s="109" t="str">
        <f>IFERROR(VLOOKUP(D46,DB!A:F,6,0),"")</f>
        <v/>
      </c>
      <c r="J46" s="109" t="str">
        <f>IFERROR(VLOOKUP(D46,DB!A:G,7,0),"")</f>
        <v/>
      </c>
      <c r="K46" s="113"/>
      <c r="L46" s="114" t="str">
        <f>IFERROR(VLOOKUP(D46,DB!A:I,9,0),"")</f>
        <v/>
      </c>
    </row>
    <row r="47" spans="1:12" ht="15" customHeight="1">
      <c r="A47" s="117"/>
      <c r="B47" s="118" t="str">
        <f>IFERROR(VLOOKUP(D47,DB!A:K,11,0),"")</f>
        <v/>
      </c>
      <c r="C47" s="118"/>
      <c r="D47" s="118"/>
      <c r="E47" s="119"/>
      <c r="F47" s="120"/>
      <c r="G47" s="121">
        <f t="shared" ca="1" si="2"/>
        <v>45971.939890162037</v>
      </c>
      <c r="H47" s="120"/>
      <c r="I47" s="118" t="str">
        <f>IFERROR(VLOOKUP(D47,DB!A:F,6,0),"")</f>
        <v/>
      </c>
      <c r="J47" s="118" t="str">
        <f>IFERROR(VLOOKUP(D47,DB!A:G,7,0),"")</f>
        <v/>
      </c>
      <c r="K47" s="122"/>
      <c r="L47" s="123" t="str">
        <f>IFERROR(VLOOKUP(D47,DB!A:I,9,0),"")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146.94005219907558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45971.939890162037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45971.939890162037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45971.939890162037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45971.939890162037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45971.939890162037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45971.939890162037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45971.939890162037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45971.939890162037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45971.939890162037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45971.939890162037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45971.939890162037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45971.939890162037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45971.939890162037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45971.939890162037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45971.939890162037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45971.939890162037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45971.939890162037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45971.939890162037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45971.939890162037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45971.939890162037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45971.939890162037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45971.939890162037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45971.939890162037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45971.939890162037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45971.939890162037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45971.939890162037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45971.939890162037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45971.939890162037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45971.939890162037</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45971.939890162037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45971.939890162037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45971.939890162037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45971.939890162037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45971.939890162037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45971.939890162037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45971.939890162037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45971.939890162037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45971.939890162037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45971.939890162037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45971.939890162037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45971.939890162037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45971.939890162037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45971.939890162037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45971.939890162037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45971.939890162037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45971.939890162037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45971.939890162037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45971.939890162037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45971.939890162037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45971.939890162037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45971.939890162037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45971.939890162037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45971.939890162037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45971.939890162037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45971.939890162037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45971.939890162037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45971.939890162037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45971.939890162037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45971.939890162037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45971.939890162037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45971.939890162037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45971.939890162037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45971.939890162037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45971.939890162037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45971.939890162037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45971.939890162037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45971.939890162037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45971.939890162037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45971.939890162037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45971.939890162037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45971.939890162037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45971.939890162037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45971.939890162037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45971.939890162037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45971.939890162037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45971.939890162037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45971.939890162037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45971.939890162037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45971.939890162037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45971.939890162037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45971.939890162037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45971.939890162037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45971.939890162037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45971.939890162037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45971.939890162037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45971.939890162037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45971.939890162037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45971.939890162037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45971.939890162037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45971.939890162037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45971.939890162037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45971.939890162037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45971.939890162037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45971.939890162037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45971.939890162037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45971.939890162037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45971.939890162037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45971.939890162037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45971.939890162037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45971.939890162037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45971.939890162037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45971.939890162037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45971.939890162037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45971.939890162037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45971.939890162037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45971.939890162037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45971.939890162037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45971.939890162037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45971.939890162037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45971.939890162037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45971.939890162037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45971.939890162037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45971.939890162037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45971.939890162037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45971.939890162037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45971.939890162037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45971.939890162037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45971.939890162037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45971.939890162037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45971.939890162037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45971.939890162037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45971.939890162037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45971.939890162037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45971.939890162037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45971.939890162037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45971.939890162037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45971.939890162037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45971.939890162037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45971.939890162037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45971.939890162037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45971.939890162037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45971.939890162037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45971.939890162037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45971.939890162037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45971.939890162037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45971.939890162037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45971.939890162037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45971.939890162037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45971.939890162037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45971.939890162037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45971.939890162037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45971.939890162037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45971.939890162037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45971.939890162037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45971.939890162037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45971.939890162037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45971.939890162037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45971.939890162037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45971.939890162037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45971.939890162037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45971.939890162037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45971.939890162037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45971.939890162037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45971.939890162037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45971.939890162037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45971.939890162037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45971.939890162037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45971.939890162037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45971.939890162037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45971.939890162037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45971.939890162037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45971.939890162037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45971.939890162037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45971.939890162037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45971.939890162037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45971.939890162037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45971.939890162037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45971.939890162037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45971.939890162037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45971.939890162037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45971.939890162037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45971.939890162037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45971.939890162037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45971.939890162037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45971.939890162037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45971.939890162037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45971.939890162037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45971.939890162037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45971.939890162037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45971.939890162037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45971.939890162037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45971.939890162037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45971.939890162037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45971.939890162037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45971.939890162037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45971.939890162037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45971.939890162037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45971.939890162037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45971.939890162037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45971.939890162037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45971.939890162037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45971.939890162037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45971.939890162037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45971.939890162037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45971.939890162037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45971.939890162037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45971.939890162037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45971.939890162037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45971.939890162037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45971.939890162037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45971.939890162037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45971.939890162037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45971.939890162037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45971.939890162037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45971.939890162037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45971.939890162037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45971.939890162037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45971.939890162037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45971.939890162037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45971.939890162037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45971.939890162037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45971.939890162037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45971.939890162037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45971.939890162037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45971.939890162037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45971.939890162037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45971.939890162037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45971.939890162037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45971.939890162037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45971.939890162037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45971.939890162037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45971.939890162037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45971.939890162037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45971.939890162037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45971.939890162037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45971.939890162037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45971.939890162037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45971.939890162037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45971.939890162037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45971.939890162037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45971.939890162037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45971.939890162037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45971.939890162037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45971.939890162037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45971.939890162037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45971.939890162037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45971.939890162037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45971.939890162037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45971.939890162037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45971.939890162037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45971.939890162037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45971.939890162037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45971.939890162037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45971.939890162037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45971.939890162037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45971.939890162037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45971.939890162037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45971.939890162037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45971.939890162037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45971.939890162037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45971.939890162037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45971.939890162037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45971.939890162037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45971.939890162037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45971.939890162037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45971.939890162037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45971.939890162037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45971.939890162037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45971.939890162037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45971.939890162037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45971.939890162037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45971.939890162037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45971.939890162037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45971.939890162037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45971.939890162037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45971.939890162037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45971.939890162037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45971.939890162037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45971.939890162037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45971.939890162037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45971.939890162037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45971.939890162037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45971.939890162037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45971.939890162037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45971.939890162037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45971.939890162037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45971.939890162037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45971.939890162037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45971.939890162037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45971.939890162037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45971.939890162037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45971.939890162037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45971.939890162037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45971.939890162037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45971.939890162037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45971.939890162037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45971.939890162037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45971.939890162037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45971.939890162037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45971.939890162037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45971.939890162037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45971.939890162037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45971.939890162037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45971.939890162037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45971.939890162037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45971.939890162037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45971.939890162037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45971.939890162037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45971.939890162037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45971.939890162037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45971.939890162037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45971.939890162037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45971.939890162037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45971.939890162037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45971.939890162037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45971.939890162037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45971.939890162037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45971.939890162037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45971.939890162037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45971.939890162037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45971.939890162037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45971.939890162037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45971.939890162037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45971.939890162037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45971.939890162037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45971.939890162037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45971.939890162037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45971.939890162037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45971.939890162037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45971.939890162037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45971.939890162037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45971.939890162037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45971.939890162037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45971.939890162037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45971.939890162037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45971.939890162037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45971.939890162037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45971.939890162037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45971.939890162037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45971.939890162037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45971.939890162037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45971.939890162037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45971.939890162037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45971.939890162037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45971.939890162037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45971.939890162037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45971.939890162037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45971.939890162037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45971.939890162037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45971.939890162037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45971.939890162037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45971.939890162037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45971.939890162037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45971.939890162037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45971.939890162037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45971.939890162037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45971.939890162037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45971.939890162037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45971.939890162037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45971.939890162037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45971.939890162037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45971.939890162037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45971.939890162037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45971.939890162037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45971.939890162037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45971.939890162037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45971.939890162037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45971.939890162037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45971.939890162037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45971.939890162037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45971.939890162037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45971.939890162037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45971.939890162037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45971.939890162037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45971.939890162037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45971.939890162037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45971.939890162037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45971.939890162037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45971.939890162037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45971.939890162037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45971.939890162037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45971.939890162037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45971.939890162037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45971.939890162037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45971.939890162037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45971.939890162037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45971.939890162037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45971.939890162037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45971.939890162037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45971.939890162037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45971.939890162037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45971.939890162037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45971.939890162037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45971.939890162037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45971.939890162037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45971.939890162037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45971.939890162037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45971.939890162037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45971.939890162037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45971.939890162037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45971.939890162037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45971.939890162037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45971.939890162037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45971.939890162037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45971.939890162037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45971.939890162037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45971.939890162037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45971.939890162037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45971.939890162037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45971.939890162037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45971.939890162037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45971.939890162037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45971.939890162037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45971.939890162037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45971.939890162037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45971.939890162037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45971.939890162037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45971.939890162037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45971.939890162037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45971.939890162037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45971.939890162037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45971.939890162037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45971.939890162037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45971.939890162037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45971.939890162037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45971.939890162037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45971.939890162037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45971.939890162037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45971.939890162037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45971.939890162037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45971.939890162037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45971.939890162037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45971.939890162037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45971.939890162037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45971.939890162037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45971.939890162037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45971.939890162037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45971.939890162037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45971.939890162037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45971.939890162037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45971.939890162037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45971.939890162037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45971.939890162037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45971.939890162037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45971.939890162037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45971.939890162037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45971.939890162037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45971.939890162037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45971.939890162037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45971.939890162037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45971.939890162037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45971.939890162037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45971.939890162037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45971.939890162037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45971.939890162037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45971.939890162037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45971.939890162037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45971.939890162037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45971.939890162037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45971.939890162037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45971.939890162037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45971.939890162037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45971.939890162037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45971.939890162037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45971.939890162037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45971.939890162037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45971.939890162037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45971.939890162037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45971.939890162037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45971.939890162037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45971.939890162037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45971.939890162037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45971.939890162037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45971.939890162037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45971.939890162037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45971.939890162037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45971.939890162037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45971.939890162037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45971.939890162037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45971.939890162037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45971.939890162037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45971.939890162037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45971.939890162037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45971.939890162037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45971.939890162037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45971.939890162037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45971.939890162037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45971.939890162037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45971.939890162037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45971.939890162037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45971.939890162037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45971.939890162037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45971.939890162037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45971.939890162037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45971.939890162037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45971.939890162037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45971.939890162037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45971.939890162037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45971.939890162037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45971.939890162037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45971.939890162037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45971.939890162037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45971.939890162037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45971.939890162037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45971.939890162037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45971.939890162037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45971.939890162037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45971.939890162037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45971.939890162037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45971.939890162037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45971.939890162037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45971.939890162037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45971.939890162037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45971.939890162037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45971.939890162037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45971.939890162037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45971.939890162037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45971.939890162037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45971.939890162037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45971.939890162037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45971.939890162037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45971.939890162037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45971.939890162037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45971.939890162037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45971.939890162037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45971.939890162037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45971.939890162037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45971.939890162037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45971.939890162037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45971.939890162037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45971.939890162037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45971.939890162037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45971.939890162037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45971.939890162037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45971.939890162037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45971.939890162037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45971.939890162037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45971.939890162037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45971.939890162037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45971.939890162037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45971.939890162037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45971.939890162037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45971.939890162037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45971.939890162037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45971.939890162037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45971.939890162037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45971.939890162037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45971.939890162037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45971.939890162037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45971.939890162037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45971.939890162037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45971.939890162037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45971.939890162037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45971.939890162037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45971.939890162037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45971.939890162037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45971.939890162037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45971.939890162037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45971.939890162037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45971.939890162037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45971.939890162037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45971.939890162037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45971.939890162037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45971.939890162037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45971.939890162037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45971.939890162037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45971.939890162037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45971.939890162037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45971.939890162037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45971.939890162037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45971.939890162037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45971.939890162037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45971.939890162037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45971.939890162037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45971.939890162037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45971.939890162037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45971.939890162037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45971.939890162037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45971.939890162037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45971.939890162037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45971.939890162037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45971.939890162037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45971.939890162037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45971.939890162037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45971.939890162037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45971.939890162037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45971.939890162037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45971.939890162037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45971.939890162037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45971.939890162037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45971.939890162037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45971.939890162037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45971.939890162037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45971.939890162037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45971.939890162037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45971.939890162037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45971.939890162037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45971.939890162037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45971.939890162037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45971.939890162037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45971.939890162037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45971.939890162037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45971.939890162037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45971.939890162037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45971.939890162037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45971.939890162037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45971.939890162037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45971.939890162037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45971.939890162037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45971.939890162037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45971.939890162037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45971.939890162037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45971.939890162037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45971.939890162037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45971.939890162037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45971.939890162037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45971.939890162037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45971.939890162037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45971.939890162037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45971.939890162037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45971.939890162037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45971.939890162037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45971.939890162037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45971.939890162037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45971.939890162037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45971.939890162037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45971.939890162037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45971.939890162037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45971.939890162037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45971.939890162037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45971.939890162037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45971.939890162037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45971.939890162037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45971.939890162037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45971.939890162037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45971.939890162037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45971.939890162037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45971.939890162037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45971.939890162037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45971.939890162037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45971.939890162037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45971.939890162037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45971.939890162037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45971.939890162037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45971.939890162037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45971.939890162037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45971.939890162037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45971.939890162037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45971.939890162037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45971.939890162037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45971.939890162037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45971.939890162037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45971.939890162037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45971.939890162037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45971.939890162037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45971.939890162037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45971.939890162037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45971.939890162037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45971.939890162037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45971.939890162037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45971.939890162037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45971.939890162037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45971.939890162037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45971.939890162037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45971.939890162037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45971.939890162037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45971.939890162037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45971.939890162037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45971.939890162037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45971.939890162037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45971.939890162037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45971.939890162037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45971.939890162037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45971.939890162037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45971.939890162037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45971.939890162037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45971.939890162037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45971.939890162037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45971.939890162037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45971.939890162037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45971.939890162037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45971.939890162037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45971.939890162037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45971.939890162037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45971.939890162037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45971.939890162037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45971.939890162037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45971.939890162037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45971.939890162037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45971.939890162037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45971.939890162037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45971.939890162037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45971.939890162037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45971.939890162037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45971.939890162037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45971.939890162037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45971.939890162037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45971.939890162037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45971.939890162037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45971.939890162037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45971.939890162037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45971.939890162037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45971.939890162037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45971.939890162037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45971.939890162037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45971.939890162037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45971.939890162037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45971.939890162037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45971.939890162037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45971.939890162037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45971.939890162037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45971.939890162037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45971.939890162037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45971.939890162037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45971.939890162037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45971.939890162037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45971.939890162037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45971.939890162037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45971.939890162037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45971.939890162037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45971.939890162037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45971.939890162037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45971.939890162037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45971.939890162037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45971.939890162037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45971.939890162037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45971.939890162037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45971.939890162037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45971.939890162037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45971.939890162037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45971.939890162037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45971.939890162037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45971.939890162037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45971.939890162037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45971.939890162037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45971.939890162037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45971.939890162037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45971.939890162037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45971.939890162037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45971.939890162037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45971.939890162037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45971.939890162037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45971.939890162037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45971.939890162037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45971.939890162037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45971.939890162037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45971.939890162037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45971.939890162037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45971.939890162037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45971.939890162037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45971.939890162037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45971.939890162037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45971.939890162037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45971.939890162037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45971.939890162037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45971.939890162037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45971.939890162037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45971.939890162037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45971.939890162037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45971.939890162037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45971.939890162037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45971.939890162037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45971.939890162037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45971.939890162037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45971.939890162037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45971.939890162037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45971.939890162037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45971.939890162037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45971.939890162037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45971.939890162037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45971.939890162037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45971.939890162037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45971.939890162037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45971.939890162037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45971.939890162037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45971.939890162037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45971.939890162037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45971.939890162037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45971.939890162037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45971.939890162037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45971.939890162037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45971.939890162037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45971.939890162037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45971.939890162037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45971.939890162037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45971.939890162037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45971.939890162037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45971.939890162037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45971.939890162037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45971.939890162037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45971.939890162037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45971.939890162037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45971.939890162037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45971.939890162037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45971.939890162037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45971.939890162037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45971.939890162037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45971.939890162037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45971.939890162037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45971.939890162037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45971.939890162037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45971.939890162037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45971.939890162037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45971.939890162037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45971.939890162037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45971.939890162037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45971.939890162037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45971.939890162037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45971.939890162037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45971.939890162037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45971.939890162037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45971.939890162037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45971.939890162037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45971.939890162037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45971.939890162037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45971.939890162037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45971.939890162037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45971.939890162037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45971.939890162037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45971.939890162037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45971.939890162037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45971.939890162037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45971.939890162037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45971.939890162037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45971.939890162037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45971.939890162037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45971.939890162037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45971.939890162037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45971.939890162037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45971.939890162037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45971.939890162037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45971.939890162037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45971.939890162037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45971.939890162037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45971.939890162037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45971.939890162037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45971.939890162037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45971.939890162037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45971.939890162037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45971.939890162037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45971.939890162037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45971.939890162037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45971.939890162037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45971.939890162037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45971.939890162037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45971.939890162037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45971.939890162037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45971.939890162037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45971.939890162037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45971.939890162037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45971.939890162037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45971.939890162037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45971.939890162037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45971.939890162037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45971.939890162037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45971.939890162037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45971.939890162037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45971.939890162037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45971.939890162037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45971.939890162037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45971.939890162037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45971.939890162037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45971.939890162037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45971.939890162037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45971.939890162037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45971.939890162037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45971.939890162037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45971.939890162037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45971.939890162037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45971.939890162037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45971.939890162037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45971.939890162037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45971.939890162037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45971.939890162037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45971.939890162037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45971.939890162037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45971.939890162037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45971.939890162037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45971.939890162037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45971.939890162037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45971.939890162037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45971.939890162037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45971.939890162037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45971.939890162037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45971.939890162037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45971.939890162037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45971.939890162037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45971.939890162037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45971.939890162037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45971.939890162037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45971.939890162037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45971.939890162037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45971.939890162037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45971.939890162037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45971.939890162037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45971.939890162037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45971.939890162037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45971.939890162037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45971.939890162037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45971.939890162037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45971.939890162037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45971.939890162037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45971.939890162037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45971.939890162037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45971.939890162037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45971.939890162037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45971.939890162037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45971.939890162037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45971.939890162037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45971.939890162037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45971.939890162037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45971.939890162037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45971.939890162037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45971.939890162037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45971.939890162037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45971.939890162037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45971.939890162037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45971.939890162037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45971.939890162037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45971.939890162037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45971.939890162037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45971.939890162037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45971.939890162037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45971.939890162037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45971.939890162037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45971.939890162037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45971.939890162037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45971.939890162037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45971.939890162037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45971.939890162037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45971.939890162037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45971.939890162037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45971.939890162037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45971.939890162037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45971.939890162037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45971.939890162037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45971.939890162037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45971.939890162037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45971.939890162037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45971.939890162037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45971.939890162037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45971.939890162037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45971.939890162037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45971.939890162037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45971.939890162037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45971.939890162037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45971.939890162037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45971.939890162037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45971.939890162037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45971.939890162037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45971.939890162037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45971.939890162037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45971.939890162037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45971.939890162037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45971.939890162037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45971.939890162037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45971.939890162037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45971.939890162037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45971.939890162037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45971.939890162037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45971.939890162037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45971.939890162037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45971.939890162037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45971.939890162037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45971.939890162037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45971.939890162037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45971.939890162037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45971.939890162037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45971.939890162037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45971.939890162037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45971.939890162037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45971.939890162037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45971.939890162037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45971.939890162037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45971.939890162037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45971.939890162037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45971.939890162037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45971.939890162037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45971.939890162037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45971.939890162037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45971.939890162037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45971.939890162037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45971.939890162037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45971.939890162037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45971.939890162037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45971.939890162037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45971.939890162037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45971.939890162037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45971.939890162037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45971.939890162037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45971.939890162037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45971.939890162037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45971.939890162037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45971.939890162037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45971.939890162037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45971.939890162037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45971.939890162037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45971.939890162037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45971.939890162037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45971.939890162037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45971.939890162037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45971.939890162037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45971.939890162037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45971.939890162037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45971.939890162037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45971.939890162037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45971.939890162037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45971.939890162037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45971.939890162037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45971.939890162037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45971.939890162037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45971.939890162037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45971.939890162037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45971.939890162037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45971.939890162037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45971.939890162037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45971.939890162037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45971.939890162037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45971.939890162037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45971.939890162037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45971.939890162037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45971.939890162037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45971.939890162037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45971.939890162037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45971.939890162037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45971.939890162037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45971.939890162037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45971.939890162037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45971.939890162037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45971.939890162037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45971.939890162037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45971.939890162037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45971.939890162037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45971.939890162037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45971.939890162037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45971.939890162037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45971.939890162037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45971.939890162037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45971.939890162037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45971.939890162037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45971.939890162037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45971.939890162037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45971.939890162037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45971.939890162037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45971.939890162037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45971.939890162037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45971.939890162037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45971.939890162037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45971.939890162037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45971.939890162037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45971.939890162037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45971.939890162037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45971.939890162037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45971.939890162037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45971.939890162037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45971.939890162037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45971.939890162037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45971.939890162037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45971.939890162037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45971.939890162037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45971.939890162037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45971.939890162037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45971.939890162037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45971.939890162037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45971.939890162037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45971.939890162037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45971.939890162037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45971.939890162037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45971.939890162037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45971.939890162037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45971.939890162037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45971.939890162037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45971.939890162037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45971.939890162037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45971.939890162037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45971.939890162037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45971.939890162037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45971.939890162037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45971.939890162037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45971.939890162037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45971.939890162037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45971.939890162037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45971.939890162037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45971.939890162037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45971.939890162037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45971.939890162037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45971.939890162037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268.45917256944085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35205</v>
      </c>
      <c r="E3" s="95" t="s">
        <v>39021</v>
      </c>
      <c r="F3" s="96">
        <v>45971.861990740741</v>
      </c>
      <c r="G3" s="97">
        <f ca="1">IFERROR(NOW()-F3,"")</f>
        <v>7.7899421296024229E-2</v>
      </c>
      <c r="H3" s="96">
        <v>45971.837048611109</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45971.939890162037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45971.939890162037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45971.939890162037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45971.939890162037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45971.939890162037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45971.939890162037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45971.939890162037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45971.939890162037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45971.939890162037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45971.939890162037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45971.939890162037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45971.939890162037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45971.939890162037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45971.939890162037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45971.939890162037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45971.939890162037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45971.939890162037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45971.939890162037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45971.939890162037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45971.939890162037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45971.939890162037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45971.939890162037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45971.939890162037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45971.939890162037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45971.939890162037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45971.939890162037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45971.939890162037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45971.939890162037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45971.939890162037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45971.939890162037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45971.939890162037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45971.939890162037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45971.939890162037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45971.939890162037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45971.939890162037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45971.939890162037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45971.939890162037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45971.939890162037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45971.939890162037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45971.939890162037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45971.939890162037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45971.939890162037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45971.939890162037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45971.939890162037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45971.939890162037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45971.939890162037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45971.939890162037</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45971.939890162037</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45971.939890162037</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45971.939890162037</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45971.939890162037</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45971.939890162037</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45971.939890162037</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45971.939890162037</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80.107829976848734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39024</v>
      </c>
      <c r="F3" s="38">
        <v>45926.188877314817</v>
      </c>
      <c r="G3" s="116">
        <f t="shared" ref="G3" ca="1" si="0">IFERROR(NOW()-F3,"")</f>
        <v>45.751012847220409</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39024</v>
      </c>
      <c r="F4" s="125">
        <v>45948.661111111112</v>
      </c>
      <c r="G4" s="126">
        <f t="shared" ref="G4:G39" ca="1" si="1">IFERROR(NOW()-F4,"")</f>
        <v>23.278779050924641</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R5</v>
      </c>
      <c r="C6" s="124">
        <v>1</v>
      </c>
      <c r="D6" s="124" t="s">
        <v>33090</v>
      </c>
      <c r="E6" s="124" t="s">
        <v>39021</v>
      </c>
      <c r="F6" s="125"/>
      <c r="G6" s="126">
        <f t="shared" ca="1" si="1"/>
        <v>45971.939890162037</v>
      </c>
      <c r="H6" s="125">
        <v>45971.92391203704</v>
      </c>
      <c r="I6" s="124" t="str">
        <f>IFERROR(VLOOKUP(D6,DB!A:F,6,0),"")</f>
        <v>SCECO</v>
      </c>
      <c r="J6" s="124" t="str">
        <f>IFERROR(VLOOKUP(D6,DB!A:G,7,0),"")</f>
        <v>Dead</v>
      </c>
      <c r="K6" s="124" t="s">
        <v>39119</v>
      </c>
      <c r="L6" s="124" t="str">
        <f>IFERROR(VLOOKUP(D6,DB!A:I,9,0),"")</f>
        <v>Latis</v>
      </c>
    </row>
    <row r="7" spans="1:13">
      <c r="A7" s="124"/>
      <c r="B7" s="124" t="str">
        <f>IFERROR(VLOOKUP(D7,DB!A:K,11,0),"")</f>
        <v/>
      </c>
      <c r="C7" s="124"/>
      <c r="D7" s="124"/>
      <c r="E7" s="124"/>
      <c r="F7" s="125"/>
      <c r="G7" s="126">
        <f t="shared" ca="1" si="1"/>
        <v>45971.939890162037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45971.939890162037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45971.939890162037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45971.939890162037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45971.939890162037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45971.939890162037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45971.939890162037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45971.939890162037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45971.939890162037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45971.939890162037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45971.939890162037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45971.939890162037</v>
      </c>
      <c r="H18" s="125"/>
      <c r="I18" s="124" t="str">
        <f>IFERROR(VLOOKUP(D18,DB!A:F,6,0),"")</f>
        <v/>
      </c>
      <c r="J18" s="124" t="str">
        <f>IFERROR(VLOOKUP(D18,DB!A:G,7,0),"")</f>
        <v/>
      </c>
      <c r="K18" s="124"/>
      <c r="L18" s="124" t="str">
        <f>IFERROR(VLOOKUP(D18,DB!A:I,9,0),"")</f>
        <v/>
      </c>
    </row>
    <row r="19" spans="1:12">
      <c r="A19" s="124"/>
      <c r="B19" s="124" t="str">
        <f>IFERROR(VLOOKUP(D19,DB!A:K,11,0),"")</f>
        <v/>
      </c>
      <c r="C19" s="124"/>
      <c r="D19" s="156"/>
      <c r="E19" s="124"/>
      <c r="F19" s="125"/>
      <c r="G19" s="126">
        <f t="shared" ca="1" si="1"/>
        <v>45971.939890162037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45971.939890162037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45971.939890162037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45971.939890162037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45971.939890162037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45971.939890162037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45971.939890162037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45971.939890162037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45971.939890162037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45971.939890162037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45971.939890162037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45971.939890162037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45971.939890162037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45971.939890162037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45971.939890162037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45971.939890162037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45971.939890162037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45971.939890162037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45971.939890162037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45971.939890162037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45971.939890162037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45971.939890162037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45971.939890162037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45971.939890162037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45971.939890162037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45971.939890162037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45971.939890162037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45971.939890162037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45971.939890162037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45971.939890162037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45971.939890162037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45971.939890162037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45971.939890162037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45971.939890162037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45971.939890162037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45971.939890162037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45971.939890162037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45971.939890162037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45971.939890162037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45971.939890162037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45971.939890162037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45971.939890162037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45971.939890162037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45971.939890162037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45971.939890162037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45971.939890162037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45971.939890162037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45971.939890162037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45971.939890162037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45971.939890162037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45971.939890162037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45971.939890162037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45971.939890162037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45971.939890162037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45971.939890162037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45971.939890162037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45971.939890162037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45971.939890162037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45971.939890162037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45971.939890162037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45971.939890162037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45971.939890162037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45971.939890162037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45971.939890162037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45971.939890162037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45971.939890162037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45971.939890162037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45971.939890162037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45971.939890162037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45971.939890162037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45971.939890162037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45971.939890162037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45971.939890162037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45971.939890162037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45971.939890162037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45971.939890162037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45971.939890162037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45971.939890162037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45971.939890162037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45971.939890162037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45971.939890162037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45971.939890162037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45971.939890162037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45971.939890162037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45971.939890162037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45971.939890162037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45971.939890162037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45971.939890162037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45971.939890162037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45971.939890162037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45971.939890162037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45971.939890162037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45971.939890162037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45971.939890162037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45971.939890162037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45971.939890162037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45971.939890162037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45971.939890162037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45971.939890162037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45971.939890162037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45971.939890162037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45971.939890162037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45971.939890162037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45971.939890162037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45971.939890162037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45971.939890162037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45971.939890162037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45971.939890162037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45971.939890162037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45971.939890162037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45971.939890162037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45971.939890162037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45971.939890162037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45971.939890162037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45971.939890162037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45971.939890162037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45971.939890162037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45971.939890162037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45971.939890162037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45971.939890162037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45971.939890162037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45971.939890162037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45971.939890162037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45971.939890162037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45971.939890162037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45971.939890162037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45971.939890162037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45971.939890162037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45971.939890162037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45971.939890162037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45971.939890162037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45971.939890162037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45971.939890162037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45971.939890162037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45971.939890162037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45971.939890162037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45971.939890162037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45971.939890162037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45971.939890162037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45971.939890162037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45971.939890162037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45971.939890162037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45971.939890162037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45971.939890162037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45971.939890162037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45971.939890162037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45971.939890162037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45971.939890162037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45971.939890162037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45971.939890162037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45971.939890162037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45971.939890162037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45971.939890162037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45971.939890162037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45971.939890162037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45971.939890162037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45971.939890162037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45971.939890162037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45971.939890162037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45971.939890162037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45971.939890162037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45971.939890162037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45971.939890162037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45971.939890162037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45971.939890162037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45971.939890162037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45971.939890162037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45971.939890162037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45971.939890162037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45971.939890162037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45971.939890162037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45971.939890162037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45971.939890162037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45971.939890162037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45971.939890162037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45971.939890162037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45971.939890162037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45971.939890162037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45971.939890162037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45971.939890162037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45971.939890162037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45971.939890162037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45971.939890162037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45971.939890162037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45971.939890162037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45971.939890162037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45971.939890162037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45971.939890162037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45971.939890162037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45971.939890162037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45971.939890162037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45971.939890162037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45971.939890162037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45971.939890162037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45971.939890162037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45971.939890162037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45971.939890162037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45971.939890162037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45971.939890162037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45971.939890162037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45971.939890162037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45971.939890162037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45971.939890162037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45971.939890162037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45971.939890162037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45971.939890162037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45971.939890162037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45971.939890162037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45971.939890162037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45971.939890162037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45971.939890162037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45971.939890162037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45971.939890162037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45971.939890162037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45971.939890162037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45971.939890162037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45971.939890162037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45971.939890162037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45971.939890162037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45971.939890162037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45971.939890162037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45971.939890162037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45971.939890162037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45971.939890162037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45971.939890162037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45971.939890162037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45971.939890162037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45971.939890162037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45971.939890162037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45971.939890162037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45971.939890162037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45971.939890162037</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45971.939890162037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45971.939890162037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45971.939890162037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45971.939890162037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45971.939890162037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45971.939890162037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45971.939890162037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45971.939890162037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45971.939890162037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45971.939890162037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45971.939890162037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45971.939890162037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45971.939890162037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45971.939890162037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45971.939890162037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45971.939890162037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45971.939890162037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45971.939890162037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45971.939890162037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45971.939890162037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45971.939890162037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45971.939890162037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45971.939890162037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45971.939890162037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45971.939890162037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45971.939890162037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45971.939890162037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45971.939890162037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45971.939890162037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45971.939890162037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45971.939890162037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45971.939890162037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45971.939890162037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45971.939890162037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45971.939890162037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45971.939890162037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45971.939890162037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45971.939890162037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45971.939890162037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45971.939890162037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45971.939890162037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45971.939890162037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45971.939890162037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45971.939890162037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45971.939890162037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45971.939890162037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45971.939890162037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45971.939890162037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45971.939890162037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45971.939890162037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45971.939890162037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45971.939890162037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45971.939890162037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45971.939890162037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45971.939890162037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45971.939890162037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45971.939890162037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45971.939890162037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45971.939890162037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45971.939890162037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45971.939890162037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45971.939890162037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45971.939890162037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45971.939890162037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45971.939890162037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45971.939890162037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45971.939890162037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45971.939890162037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45971.939890162037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45971.939890162037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45971.939890162037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45971.939890162037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45971.939890162037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45971.939890162037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45971.939890162037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45971.939890162037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45971.939890162037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45971.939890162037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45971.939890162037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45971.939890162037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45971.939890162037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45971.939890162037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45971.939890162037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45971.939890162037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45971.939890162037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45971.939890162037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45971.939890162037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45971.939890162037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45971.939890162037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45971.939890162037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45971.939890162037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45971.939890162037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45971.939890162037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45971.939890162037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45971.939890162037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45971.939890162037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45971.939890162037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45971.939890162037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45971.939890162037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45971.939890162037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45971.939890162037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45971.939890162037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45971.939890162037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45971.939890162037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45971.939890162037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45971.939890162037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45971.939890162037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45971.939890162037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45971.939890162037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45971.939890162037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45971.939890162037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45971.939890162037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45971.939890162037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45971.939890162037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45971.939890162037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45971.939890162037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45971.939890162037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45971.939890162037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45971.939890162037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45971.939890162037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45971.939890162037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45971.939890162037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45971.939890162037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45971.939890162037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45971.939890162037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45971.939890162037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45971.939890162037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45971.939890162037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45971.939890162037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45971.939890162037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45971.939890162037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45971.939890162037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45971.939890162037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45971.939890162037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45971.939890162037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45971.939890162037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45971.939890162037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45971.939890162037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45971.939890162037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45971.939890162037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45971.939890162037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45971.939890162037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45971.939890162037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45971.939890162037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45971.939890162037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45971.939890162037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45971.939890162037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45971.939890162037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45971.939890162037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45971.939890162037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45971.939890162037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45971.939890162037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45971.939890162037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45971.939890162037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45971.939890162037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45971.939890162037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45971.939890162037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45971.939890162037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45971.939890162037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45971.939890162037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45971.939890162037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45971.939890162037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45971.939890162037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45971.939890162037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45971.939890162037</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45971.939890162037</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2025-11-10T19:35:28Z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