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717" documentId="13_ncr:1_{F6CB121F-512D-4AA6-A0C1-0FB36C537598}" xr6:coauthVersionLast="47" xr6:coauthVersionMax="47" xr10:uidLastSave="{420FBE7C-6FA7-4D6B-B33F-5D9AA904BD9D}"/>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6" l="1"/>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6"/>
  <c r="G3" i="6"/>
  <c r="G4" i="6"/>
  <c r="G5" i="6"/>
  <c r="G6" i="6"/>
  <c r="G7" i="6"/>
  <c r="G8" i="6"/>
  <c r="G9" i="6"/>
  <c r="G10" i="6"/>
  <c r="G11" i="6"/>
  <c r="G12" i="6"/>
  <c r="G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4" i="2"/>
  <c r="G4" i="2"/>
  <c r="I4" i="2"/>
  <c r="J4" i="2"/>
  <c r="L4" i="2"/>
  <c r="B5" i="2"/>
  <c r="G5" i="2"/>
  <c r="I5" i="2"/>
  <c r="J5" i="2"/>
  <c r="L5" i="2"/>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G5" i="5"/>
  <c r="I5" i="5"/>
  <c r="J5" i="5"/>
  <c r="L5"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alcChain>
</file>

<file path=xl/sharedStrings.xml><?xml version="1.0" encoding="utf-8"?>
<sst xmlns="http://schemas.openxmlformats.org/spreadsheetml/2006/main" count="180304" uniqueCount="39122">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</sst>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5" totalsRowShown="0" headerRowDxfId="174" dataDxfId="173" headerRowBorderDxfId="171" tableBorderDxfId="172" totalsRowBorderDxfId="170">
  <autoFilter ref="A1:L1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7" totalsRowShown="0" headerRowDxfId="157" dataDxfId="156" headerRowBorderDxfId="154" tableBorderDxfId="155" totalsRowBorderDxfId="153">
  <autoFilter ref="A1:CJ1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2" totalsRowShown="0" headerRowDxfId="64" dataDxfId="63" headerRowBorderDxfId="61" tableBorderDxfId="62">
  <autoFilter ref="A1:L10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6" totalsRowShown="0" headerRowDxfId="48" dataDxfId="47" headerRowBorderDxfId="45" tableBorderDxfId="46" totalsRowBorderDxfId="44">
  <autoFilter ref="A1:L1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tabSelected="1" workbookViewId="0">
      <selection activeCell="A3" sqref="A3:X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300.39665324074303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70"/>
      <c r="E3" s="134"/>
      <c r="F3" s="135"/>
      <c r="G3" s="136">
        <f ca="1">IFERROR(NOW()-F3,"")</f>
        <v>45963.345078819446</v>
      </c>
      <c r="H3" s="135"/>
      <c r="I3" s="133" t="str">
        <f>IFERROR(VLOOKUP(D3,DB!A:F,6,0),"")</f>
        <v/>
      </c>
      <c r="J3" s="133" t="str">
        <f>IFERROR(VLOOKUP(D3,DB!A:G,7,0),"")</f>
        <v/>
      </c>
      <c r="K3" s="137"/>
      <c r="L3" s="138" t="str">
        <f>IFERROR(VLOOKUP(D3,DB!A:I,9,0),"")</f>
        <v/>
      </c>
    </row>
    <row r="4" spans="1:15" ht="15" customHeight="1">
      <c r="A4" s="132"/>
      <c r="B4" s="133" t="str">
        <f>IFERROR(VLOOKUP(D4,DB!A:K,11,0),"")</f>
        <v/>
      </c>
      <c r="C4" s="133"/>
      <c r="D4" s="170"/>
      <c r="E4" s="134"/>
      <c r="F4" s="135"/>
      <c r="G4" s="136">
        <f ca="1">IFERROR(NOW()-F4,"")</f>
        <v>45963.345078819446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45963.345078819446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45963.345078819446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45963.345078819446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45963.345078819446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45963.345078819446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45963.345078819446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45963.345078819446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45963.345078819446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45963.345078819446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45963.345078819446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45963.345078819446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45963.345078819446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45963.345078819446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45963.345078819446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45963.345078819446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45963.345078819446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45963.345078819446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45963.345078819446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45963.345078819446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45963.345078819446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45963.345078819446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45963.345078819446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45963.345078819446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45963.345078819446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45963.345078819446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45963.345078819446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45963.345078819446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45963.345078819446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45963.345078819446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45963.345078819446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45963.345078819446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45963.345078819446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45963.345078819446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45963.345078819446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45963.345078819446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45963.345078819446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45963.345078819446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45963.345078819446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45963.345078819446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45963.345078819446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45963.345078819446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45963.345078819446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45963.345078819446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45963.345078819446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45963.345078819446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45963.345078819446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45963.345078819446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45963.345078819446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45963.345078819446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45963.345078819446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45963.345078819446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45963.345078819446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45963.345078819446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45963.345078819446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45963.345078819446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45963.345078819446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45963.345078819446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45963.345078819446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45963.345078819446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45963.345078819446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45963.345078819446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45963.345078819446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45963.345078819446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45963.345078819446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45963.345078819446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45963.345078819446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45963.345078819446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45963.345078819446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45963.345078819446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45963.345078819446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45963.345078819446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45963.345078819446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45963.345078819446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45963.345078819446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45963.345078819446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45963.345078819446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45963.345078819446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45963.345078819446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45963.345078819446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45963.345078819446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45963.345078819446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45963.345078819446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45963.345078819446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45963.345078819446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45963.345078819446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45963.345078819446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45963.345078819446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45963.345078819446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45963.345078819446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45963.345078819446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45963.345078819446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45963.345078819446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45963.345078819446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45963.345078819446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45963.345078819446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45963.345078819446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45963.345078819446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45963.345078819446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45963.345078819446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45963.345078819446</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45963.345078819446</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45963.345078819446</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45963.345078819446</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45963.345078819446</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45963.345078819446</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45963.345078819446</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45963.345078819446</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45963.345078819446</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45963.345078819446</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45963.345078819446</v>
      </c>
      <c r="H114" s="135"/>
      <c r="I114" s="133" t="str">
        <f>IFERROR(VLOOKUP(D114,DB!A:F,6,0),"")</f>
        <v/>
      </c>
      <c r="J114" s="133" t="str">
        <f>IFERROR(VLOOKUP(D114,DB!A:G,7,0),"")</f>
        <v/>
      </c>
      <c r="K114" s="137"/>
      <c r="L114" s="138" t="str">
        <f>IFERROR(VLOOKUP(D114,DB!A:I,9,0),"")</f>
        <v/>
      </c>
    </row>
    <row r="115" spans="1:12" ht="15" customHeight="1">
      <c r="A115" s="144"/>
      <c r="B115" s="145" t="str">
        <f>IFERROR(VLOOKUP(D115,DB!A:K,11,0),"")</f>
        <v/>
      </c>
      <c r="C115" s="145"/>
      <c r="D115" s="145"/>
      <c r="E115" s="146"/>
      <c r="F115" s="147"/>
      <c r="G115" s="148">
        <f ca="1">IFERROR(NOW()-F115,"")</f>
        <v>45963.345078819446</v>
      </c>
      <c r="H115" s="147"/>
      <c r="I115" s="145" t="str">
        <f>IFERROR(VLOOKUP(D115,DB!A:F,6,0),"")</f>
        <v/>
      </c>
      <c r="J115" s="145" t="str">
        <f>IFERROR(VLOOKUP(D115,DB!A:G,7,0),"")</f>
        <v/>
      </c>
      <c r="K115" s="149"/>
      <c r="L115" s="150" t="str">
        <f>IFERROR(VLOOKUP(D115,DB!A:I,9,0),"")</f>
        <v/>
      </c>
    </row>
  </sheetData>
  <customSheetViews>
    <customSheetView guid="{F6042A99-DD27-4453-835D-0834D95730CC}" filter="1" showAutoFilter="1">
      <pageMargins left="0" right="0" top="0" bottom="0" header="0" footer="0"/>
      <autoFilter ref="B1:M1" xr:uid="{6D556877-F0DA-480A-AF96-A058780822AB}"/>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7"/>
  <sheetViews>
    <sheetView workbookViewId="0">
      <selection activeCell="K7" sqref="K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138.3452412037077</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4.6029958333383547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0.57119027778389864</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45963.345078819446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45963.345079050923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45963.345079050923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45963.345079050923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45963.345079166669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45963.345079166669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45963.345079166669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45963.345079166669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45963.345079166669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45963.345079166669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45963.345079166669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45963.345079166669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45963.345079166669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45963.345079166669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45963.345079166669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45963.345079166669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45963.345079166669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45963.345079166669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45963.345079166669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45963.345079166669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45963.345079166669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45963.345079166669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45963.345079166669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45963.345079166669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45963.345079166669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45963.345079166669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45963.345079166669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45963.345079166669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45963.345079166669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45963.345079166669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45963.345079166669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45963.345079166669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45963.345079166669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45963.345079166669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45963.345079166669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45963.345079166669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45963.345079166669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45963.345079166669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45963.345079166669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45963.345079166669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45963.345079166669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45963.345079166669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45963.345079166669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45963.345079166669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45963.345079166669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45963.345079166669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45963.345079166669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45963.345079166669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45963.345079166669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45963.345079166669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45963.345079166669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45963.345079166669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45963.345079166669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45963.345079166669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45963.345079166669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45963.345079166669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45963.345079166669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45963.345079166669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45963.345079166669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45963.345079166669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45963.345079166669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45963.345079166669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45963.345079166669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45963.345079166669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45963.345079166669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45963.345079166669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45963.345079166669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45963.345079166669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45963.345079166669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45963.345079166669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45963.345079166669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45963.345079166669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45963.345079166669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45963.345079166669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45963.345079166669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45963.345079166669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45963.345079166669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45963.345079166669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45963.345079166669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45963.345079166669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45963.345079166669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45963.345079166669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45963.345079166669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45963.345079166669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45963.345079166669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45963.345079166669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45963.345079166669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45963.345079166669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45963.345079166669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45963.345079166669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45963.345079166669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45963.345079166669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45963.345079166669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45963.345079166669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45963.345079166669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45963.345079166669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45963.345079166669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45963.345079166669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45963.345079166669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45963.345079166669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45963.345079166669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45963.345079166669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45963.345079166669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45963.345079166669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45963.345079166669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45963.345079166669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45963.345079166669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45963.345079166669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45963.345079166669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45963.345079166669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45963.345079166669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45963.345079166669</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45963.345079166669</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45963.345079166669</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45963.345079166669</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45963.345079166669</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45963.345079166669</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45963.345079166669</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45963.345079166669</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45963.345079166669</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45963.345079166669</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45963.345079166669</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45963.345079166669</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45963.345079166669</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45963.345079166669</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45963.345079166669</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45963.345079166669</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45963.345079166669</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45963.345079166669</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45963.345079166669</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45963.345079166669</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45963.345079166669</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45963.345079166669</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45963.345079166669</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45963.345079166669</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45963.345079166669</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45963.345079166669</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45963.345079166669</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45963.345079166669</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45963.345079166669</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45963.345079166669</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60"/>
      <c r="B147" s="161" t="str">
        <f>IFERROR(VLOOKUP(D147,DB!A:K,11,0),"")</f>
        <v/>
      </c>
      <c r="C147" s="161"/>
      <c r="D147" s="161"/>
      <c r="E147" s="162"/>
      <c r="F147" s="163"/>
      <c r="G147" s="164">
        <f ca="1">IFERROR(NOW()-F147,"-")</f>
        <v>45963.345079166669</v>
      </c>
      <c r="H147" s="163"/>
      <c r="I147" s="161" t="str">
        <f>IFERROR(VLOOKUP(D147,DB!A:F,6,0),"")</f>
        <v/>
      </c>
      <c r="J147" s="161" t="str">
        <f>IFERROR(VLOOKUP(D147,DB!A:G,7,0),"")</f>
        <v/>
      </c>
      <c r="K147" s="165"/>
      <c r="L147" s="161" t="str">
        <f>IFERROR(VLOOKUP(D147,DB!A:I,9,0),"")</f>
        <v/>
      </c>
      <c r="M147" s="161"/>
      <c r="N147" s="161"/>
      <c r="O147" s="161"/>
      <c r="P147" s="161"/>
      <c r="Q147" s="161"/>
      <c r="R147" s="161"/>
      <c r="S147" s="161"/>
      <c r="T147" s="161"/>
      <c r="U147" s="161"/>
      <c r="V147" s="161"/>
      <c r="W147" s="161"/>
      <c r="X147" s="161"/>
      <c r="Y147" s="161"/>
      <c r="Z147" s="161"/>
      <c r="AA147" s="161"/>
      <c r="AB147" s="161"/>
      <c r="AC147" s="161"/>
      <c r="AD147" s="161"/>
      <c r="AE147" s="161"/>
      <c r="AF147" s="161"/>
      <c r="AG147" s="161"/>
      <c r="AH147" s="161"/>
      <c r="AI147" s="161"/>
      <c r="AJ147" s="161"/>
      <c r="AK147" s="161"/>
      <c r="AL147" s="161"/>
      <c r="AM147" s="161"/>
      <c r="AN147" s="161"/>
      <c r="AO147" s="161"/>
      <c r="AP147" s="161"/>
      <c r="AQ147" s="161"/>
      <c r="AR147" s="161"/>
      <c r="AS147" s="161"/>
      <c r="AT147" s="161"/>
      <c r="AU147" s="161"/>
      <c r="AV147" s="161"/>
      <c r="AW147" s="161"/>
      <c r="AX147" s="161"/>
      <c r="AY147" s="161"/>
      <c r="AZ147" s="161"/>
      <c r="BA147" s="161"/>
      <c r="BB147" s="161"/>
      <c r="BC147" s="161"/>
      <c r="BD147" s="161"/>
      <c r="BE147" s="161"/>
      <c r="BF147" s="161"/>
      <c r="BG147" s="161"/>
      <c r="BH147" s="161"/>
      <c r="BI147" s="161"/>
      <c r="BJ147" s="161"/>
      <c r="BK147" s="161"/>
      <c r="BL147" s="161"/>
      <c r="BM147" s="161"/>
      <c r="BN147" s="161"/>
      <c r="BO147" s="161"/>
      <c r="BP147" s="161"/>
      <c r="BQ147" s="161"/>
      <c r="BR147" s="161"/>
      <c r="BS147" s="161"/>
      <c r="BT147" s="161"/>
      <c r="BU147" s="161"/>
      <c r="BV147" s="161"/>
      <c r="BW147" s="161"/>
      <c r="BX147" s="161"/>
      <c r="BY147" s="161"/>
      <c r="BZ147" s="161"/>
      <c r="CA147" s="161"/>
      <c r="CB147" s="161"/>
      <c r="CC147" s="161"/>
      <c r="CD147" s="161"/>
      <c r="CE147" s="161"/>
      <c r="CF147" s="161"/>
      <c r="CG147" s="161"/>
      <c r="CH147" s="161"/>
      <c r="CI147" s="161"/>
      <c r="CJ147" s="166"/>
    </row>
  </sheetData>
  <dataValidations count="2">
    <dataValidation allowBlank="1" showInputMessage="1" showErrorMessage="1" sqref="E1" xr:uid="{4D935161-CDD3-4592-B877-3FB59C99E142}"/>
    <dataValidation type="list" allowBlank="1" showInputMessage="1" showErrorMessage="1" sqref="E3:E1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2"/>
  <sheetViews>
    <sheetView workbookViewId="0">
      <selection activeCell="F6" sqref="F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43" ca="1" si="0">IFERROR(NOW()-F2,"-")</f>
        <v>45963.345079166669</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45963.345079166669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45963.345079166669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45963.345079166669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45963.345079166669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45963.345079166669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45963.345079166669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45963.345079166669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45963.345079166669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45963.345079166669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45963.345079166669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45963.345079166669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45963.345079166669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45963.345079166669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45963.345079166669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45963.345079166669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45963.345079166669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45963.345079166669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45963.345079166669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45963.345079166669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45963.345079166669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45963.345079166669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45963.345079166669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45963.345079166669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45963.345079166669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45963.345079166669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45963.345079166669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45963.345079166669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45963.345079166669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45963.345079166669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45963.345079166669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45963.345079166669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45963.345079166669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45963.345079166669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45963.345079166669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45963.345079166669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45963.345079166669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45963.345079166669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45963.345079166669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45963.345079166669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45963.345079166669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45963.345079166669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ref="G44:G107" ca="1" si="1">IFERROR(NOW()-F44,"-")</f>
        <v>45963.345079166669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45963.345079166669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45963.345079166669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45963.345079166669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45963.345079166669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45963.345079166669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45963.345079166669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45963.345079166669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45963.345079166669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45963.345079166669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45963.345079166669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45963.345079166669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45963.345079166669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45963.345079166669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45963.345079166669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45963.345079166669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45963.345079166669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45963.345079166669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45963.345079166669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45963.345079166669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45963.345079166669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45963.345079166669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45963.345079166669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45963.345079166669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45963.345079166669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45963.345079166669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45963.345079166669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45963.345079166669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45963.345079166669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45963.345079166669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45963.345079166669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45963.345079166669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45963.345079166669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45963.345079166669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45963.345079166669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45963.345079166669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45963.345079166669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45963.345079166669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45963.345079166669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45963.345079166669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45963.345079166669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45963.345079166669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45963.345079166669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45963.345079166669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45963.345079166669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45963.345079166669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45963.345079166669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45963.345079166669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45963.345079166669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45963.345079166669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45963.345079166669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45963.345079166669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45963.345079166669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45963.345079166669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45963.345079166669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45963.345079166669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45963.345079166669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45963.345079166669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45963.345079166669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45963.345079166669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45963.345079166669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45963.345079166669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45963.345079166669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45963.345079166669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ref="G108:G171" ca="1" si="2">IFERROR(NOW()-F108,"-")</f>
        <v>45963.345079166669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45963.345079166669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45963.345079166669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45963.345079166669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45963.345079166669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45963.345079166669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45963.345079166669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45963.345079166669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45963.345079166669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45963.345079166669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45963.345079166669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45963.345079166669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45963.345079166669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45963.345079166669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45963.345079166669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45963.345079166669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45963.345079166669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45963.345079166669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45963.345079166669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45963.345079166669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45963.345079166669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45963.345079166669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45963.345079166669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45963.345079166669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45963.345079166669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45963.345079166669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45963.345079166669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45963.345079166669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45963.345079166669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45963.345079166669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45963.345079166669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45963.345079166669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45963.345079166669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45963.345079166669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45963.345079166669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45963.345079166669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45963.345079166669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45963.345079166669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45963.345079166669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45963.345079166669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45963.345079166669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45963.345079166669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45963.345079166669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45963.345079166669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45963.345079166669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45963.345079166669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45963.345079166669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45963.345079166669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45963.345079166669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45963.345079166669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45963.345079166669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45963.345079166669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45963.345079166669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45963.345079166669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45963.345079166669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45963.345079166669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45963.345079166669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45963.345079166669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45963.345079166669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45963.345079166669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45963.345079166669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45963.345079166669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45963.345079166669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45963.345079166669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ref="G172:G235" ca="1" si="3">IFERROR(NOW()-F172,"-")</f>
        <v>45963.345079166669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45963.345079166669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45963.345079166669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45963.345079166669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45963.345079166669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45963.345079166669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45963.345079166669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45963.345079166669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45963.345079166669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45963.345079166669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45963.345079166669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45963.345079166669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45963.345079166669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45963.345079166669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45963.345079166669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45963.345079166669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45963.345079166669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45963.345079166669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45963.345079166669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45963.345079166669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45963.345079166669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45963.345079166669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45963.345079166669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45963.345079166669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45963.345079166669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45963.345079166669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45963.345079166669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45963.345079166669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45963.345079166669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45963.345079166669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45963.345079166669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45963.345079166669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45963.345079166669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45963.345079166669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45963.345079166669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45963.345079166669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45963.345079166669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45963.345079166669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45963.345079166669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45963.345079166669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45963.345079166669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45963.345079166669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45963.345079166669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45963.345079166669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45963.345079166669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45963.345079166669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45963.345079166669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45963.345079166669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45963.345079166669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45963.345079166669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45963.345079166669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45963.345079166669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45963.345079166669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45963.345079166669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45963.345079166669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45963.345079166669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45963.345079166669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45963.345079166669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45963.345079166669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45963.345079166669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45963.345079166669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45963.345079166669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45963.345079166669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45963.345079166669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ref="G236:G299" ca="1" si="4">IFERROR(NOW()-F236,"-")</f>
        <v>45963.345079166669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45963.345079166669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45963.345079166669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45963.345079166669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45963.345079166669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45963.345079166669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45963.345079166669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45963.345079166669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45963.345079166669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45963.345079166669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45963.345079166669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45963.345079166669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45963.345079166669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45963.345079166669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45963.345079166669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45963.345079166669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45963.345079166669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45963.345079166669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45963.345079166669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45963.345079166669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45963.345079166669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45963.345079166669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45963.345079166669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45963.345079166669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45963.345079166669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45963.345079166669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45963.345079166669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45963.345079166669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45963.345079166669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45963.345079166669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45963.345079166669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45963.345079166669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45963.345079166669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45963.345079166669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45963.345079166669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45963.345079166669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45963.345079166669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45963.345079166669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45963.345079166669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45963.345079166669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45963.345079166669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45963.345079166669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45963.345079166669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45963.345079166669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45963.345079166669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45963.345079166669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45963.345079166669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45963.345079166669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45963.345079166669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45963.345079166669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45963.345079166669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45963.345079166669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45963.345079166669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45963.345079166669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45963.345079166669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45963.345079166669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45963.345079166669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45963.345079166669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45963.345079166669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45963.345079166669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45963.345079166669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45963.345079166669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45963.345079166669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45963.345079166669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ref="G300:G363" ca="1" si="5">IFERROR(NOW()-F300,"-")</f>
        <v>45963.345079166669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45963.345079166669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45963.345079166669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45963.345079166669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45963.345079166669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45963.345079166669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45963.345079166669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45963.345079166669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45963.345079166669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45963.345079166669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45963.345079166669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45963.345079166669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45963.345079166669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45963.345079166669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45963.345079166669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45963.345079166669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45963.345079166669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45963.345079166669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45963.345079166669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45963.345079166669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45963.345079166669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45963.345079166669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45963.345079166669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45963.345079166669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45963.345079166669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45963.345079166669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45963.345079166669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45963.345079166669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45963.345079166669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45963.345079166669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45963.345079166669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45963.345079166669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45963.345079166669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45963.345079166669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45963.345079166669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45963.345079166669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45963.345079166669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45963.345079166669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45963.345079166669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45963.345079166669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45963.345079166669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45963.345079166669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45963.345079166669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45963.345079166669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45963.345079166669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45963.345079166669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45963.345079166669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45963.345079166669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45963.345079166669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45963.345079166669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45963.345079166669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45963.345079166669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45963.345079166669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45963.345079166669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45963.345079166669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45963.345079166669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45963.345079166669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45963.345079166669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45963.345079166669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45963.345079166669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45963.345079166669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45963.345079166669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45963.345079166669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45963.345079166669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ref="G364:G427" ca="1" si="6">IFERROR(NOW()-F364,"-")</f>
        <v>45963.345079166669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45963.345079166669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45963.345079166669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45963.345079166669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45963.345079166669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45963.345079166669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45963.345079166669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45963.345079166669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45963.345079166669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45963.345079166669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45963.345079166669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45963.345079166669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45963.345079166669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45963.345079166669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45963.345079166669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45963.345079166669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45963.345079166669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45963.345079166669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45963.345079166669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45963.345079166669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45963.345079166669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45963.345079166669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45963.345079166669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45963.345079166669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45963.345079166669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45963.345079166669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45963.345079166669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45963.345079166669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45963.345079166669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45963.345079166669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45963.345079166669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45963.345079166669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45963.345079166669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45963.345079166669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45963.345079166669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45963.345079166669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45963.345079166669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45963.345079166669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45963.345079166669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45963.345079166669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45963.345079166669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45963.345079166669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45963.345079166669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45963.345079166669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45963.345079166669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45963.345079166669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45963.345079166669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45963.345079166669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45963.345079166669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45963.345079166669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45963.345079166669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45963.345079166669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45963.345079166669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45963.345079166669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45963.345079166669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45963.345079166669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45963.345079166669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45963.345079166669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45963.345079166669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45963.345079166669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45963.345079166669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45963.345079166669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45963.345079166669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45963.345079166669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ref="G428:G491" ca="1" si="7">IFERROR(NOW()-F428,"-")</f>
        <v>45963.345079166669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45963.345079166669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45963.345079166669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45963.345079166669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45963.345079166669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45963.345079166669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45963.345079166669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45963.345079166669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45963.345079166669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45963.345079166669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45963.345079166669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45963.345079166669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45963.345079166669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45963.345079166669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45963.345079166669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45963.345079166669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45963.345079166669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45963.345079166669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45963.345079166669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45963.345079166669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45963.345079166669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45963.345079166669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45963.345079166669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45963.345079166669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45963.345079166669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45963.345079166669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45963.345079166669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45963.345079166669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45963.345079166669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45963.345079166669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45963.345079166669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45963.345079166669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45963.345079166669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45963.345079166669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45963.345079166669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45963.345079166669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45963.345079166669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45963.345079166669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45963.345079166669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45963.345079166669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45963.345079166669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45963.345079166669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45963.345079166669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45963.345079166669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45963.345079166669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45963.345079166669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45963.345079166669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45963.345079166669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45963.345079166669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45963.345079166669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45963.345079166669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45963.345079166669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45963.345079166669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45963.345079166669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45963.345079166669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45963.345079166669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45963.345079166669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45963.345079166669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45963.345079166669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45963.345079166669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45963.345079166669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45963.345079166669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45963.345079166669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45963.345079166669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ref="G492:G555" ca="1" si="8">IFERROR(NOW()-F492,"-")</f>
        <v>45963.345079166669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45963.345079166669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45963.345079166669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45963.345079166669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45963.345079166669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45963.345079166669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45963.345079166669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45963.345079166669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45963.345079166669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45963.345079166669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45963.345079166669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45963.345079166669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45963.345079166669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45963.345079166669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45963.345079166669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45963.345079166669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45963.345079166669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45963.345079166669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45963.345079166669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45963.345079166669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45963.345079166669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45963.345079166669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45963.345079166669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45963.345079166669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45963.345079166669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45963.345079166669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45963.345079166669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45963.345079166669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45963.345079166669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45963.345079166669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45963.345079166669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45963.345079166669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45963.345079166669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45963.345079166669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45963.345079166669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45963.345079166669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45963.345079166669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45963.345079166669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45963.345079166669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45963.345079166669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45963.345079166669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45963.345079166669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45963.345079166669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45963.345079166669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45963.345079166669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45963.345079166669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45963.345079166669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45963.345079166669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45963.345079166669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45963.345079166669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45963.345079166669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45963.345079166669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45963.345079166669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45963.345079166669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45963.345079166669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45963.345079166669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45963.345079166669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45963.345079166669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45963.345079166669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45963.345079166669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45963.345079166669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45963.345079166669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45963.345079166669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45963.345079166669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ref="G556:G619" ca="1" si="9">IFERROR(NOW()-F556,"-")</f>
        <v>45963.345079166669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45963.345079166669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45963.345079166669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45963.345079166669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45963.345079166669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45963.345079166669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45963.345079166669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45963.345079166669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45963.345079166669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45963.345079166669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45963.345079166669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45963.345079166669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45963.345079166669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45963.345079166669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45963.345079166669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45963.345079166669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45963.345079166669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45963.345079166669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45963.345079166669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45963.345079166669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45963.345079166669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45963.345079166669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45963.345079166669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45963.345079166669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45963.345079166669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45963.345079166669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45963.345079166669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45963.345079166669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45963.345079166669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45963.345079166669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45963.345079166669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45963.345079166669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45963.345079166669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45963.345079166669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45963.345079166669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45963.345079166669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45963.345079166669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45963.345079166669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45963.345079166669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45963.345079166669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45963.345079166669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45963.345079166669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45963.345079166669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45963.345079166669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45963.345079166669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45963.345079166669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45963.345079166669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45963.345079166669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45963.345079166669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45963.345079166669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45963.345079166669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45963.345079166669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45963.345079166669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45963.345079166669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45963.345079166669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45963.345079166669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45963.345079166669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45963.345079166669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45963.345079166669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45963.345079166669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45963.345079166669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45963.345079166669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45963.345079166669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45963.345079166669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ref="G620:G683" ca="1" si="10">IFERROR(NOW()-F620,"-")</f>
        <v>45963.345079166669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45963.345079166669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45963.345079166669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45963.345079166669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45963.345079166669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45963.345079166669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45963.345079166669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45963.345079166669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45963.345079166669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45963.345079166669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45963.345079166669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45963.345079166669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45963.345079166669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45963.345079166669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45963.345079166669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45963.345079166669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45963.345079166669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45963.345079166669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45963.345079166669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45963.345079166669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45963.345079166669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45963.345079166669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45963.345079166669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45963.345079166669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45963.345079166669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45963.345079166669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45963.345079166669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45963.345079166669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45963.345079166669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45963.345079166669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45963.345079166669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45963.345079166669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45963.345079166669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45963.345079166669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45963.345079166669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45963.345079166669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45963.345079166669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45963.345079166669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45963.345079166669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45963.345079166669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45963.345079166669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45963.345079166669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45963.345079166669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45963.345079166669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45963.345079166669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45963.345079166669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45963.345079166669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45963.345079166669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45963.345079166669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45963.345079166669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45963.345079166669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45963.345079166669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45963.345079166669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45963.345079166669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45963.345079166669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45963.345079166669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45963.345079166669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45963.345079166669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45963.345079166669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45963.345079166669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45963.345079166669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45963.345079166669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45963.345079166669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45963.345079166669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ref="G684:G747" ca="1" si="11">IFERROR(NOW()-F684,"-")</f>
        <v>45963.345079166669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45963.345079166669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45963.345079166669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45963.345079166669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45963.345079166669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45963.345079166669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45963.345079166669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45963.345079166669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45963.345079166669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45963.345079166669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45963.345079166669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45963.345079166669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45963.345079166669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45963.345079166669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45963.345079166669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45963.345079166669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45963.345079166669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45963.345079166669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45963.345079166669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45963.345079166669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45963.345079166669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45963.345079166669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45963.345079166669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45963.345079166669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45963.345079166669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45963.345079166669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45963.345079166669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45963.345079166669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45963.345079166669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45963.345079166669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45963.345079166669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45963.345079166669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45963.345079166669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45963.345079166669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45963.345079166669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45963.345079166669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45963.345079166669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45963.345079166669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45963.345079166669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45963.345079166669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45963.345079166669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45963.345079166669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45963.345079166669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45963.345079166669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45963.345079166669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45963.345079166669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45963.345079166669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45963.345079166669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45963.345079166669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45963.345079166669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45963.345079166669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45963.345079166669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45963.345079166669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45963.345079166669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45963.345079166669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45963.345079166669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45963.345079166669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45963.345079166669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45963.345079166669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45963.345079166669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45963.345079166669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45963.345079166669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45963.345079166669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45963.345079166669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ref="G748:G811" ca="1" si="12">IFERROR(NOW()-F748,"-")</f>
        <v>45963.345079166669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45963.345079166669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45963.345079166669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45963.345079166669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45963.345079166669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45963.345079166669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45963.345079166669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45963.345079166669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45963.345079166669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45963.345079166669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45963.345079166669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45963.345079166669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45963.345079166669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45963.345079166669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45963.345079166669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45963.345079166669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45963.345079166669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45963.345079166669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45963.345079166669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45963.345079166669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45963.345079166669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45963.345079166669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45963.345079166669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45963.345079166669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45963.345079166669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45963.345079166669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45963.345079166669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45963.345079166669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45963.345079166669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45963.345079166669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45963.345079166669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45963.345079166669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45963.345079166669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45963.345079166669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45963.345079166669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45963.345079166669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45963.345079166669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45963.345079166669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45963.345079166669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45963.345079166669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45963.345079166669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45963.345079166669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45963.345079166669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45963.345079166669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45963.345079166669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45963.345079166669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45963.345079166669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45963.345079166669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45963.345079166669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45963.345079166669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45963.345079166669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45963.345079166669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45963.345079166669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45963.345079166669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45963.345079166669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45963.345079166669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45963.345079166669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45963.345079166669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45963.345079166669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45963.345079166669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45963.345079166669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45963.345079166669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45963.345079166669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45963.345079166669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ref="G812:G875" ca="1" si="13">IFERROR(NOW()-F812,"-")</f>
        <v>45963.345079166669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45963.345079166669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45963.345079166669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45963.345079166669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45963.345079166669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45963.345079166669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45963.345079166669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45963.345079166669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45963.345079166669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45963.345079166669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45963.345079166669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45963.345079166669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45963.345079166669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45963.345079166669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45963.345079166669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45963.345079166669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45963.345079166669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45963.345079166669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45963.345079166669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45963.345079166669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45963.345079166669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45963.345079166669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45963.345079166669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45963.345079166669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45963.345079166669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45963.345079166669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45963.345079166669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45963.345079166669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45963.345079166669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45963.345079166669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45963.345079166669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45963.345079166669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45963.345079166669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45963.345079166669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45963.345079166669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45963.345079166669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45963.345079166669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45963.345079166669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45963.345079166669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45963.345079166669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45963.345079166669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45963.345079166669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45963.345079166669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45963.345079166669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45963.345079166669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45963.345079166669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45963.345079166669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45963.345079166669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45963.345079166669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45963.345079166669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45963.345079166669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45963.345079166669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45963.345079166669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45963.345079166669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45963.345079166669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45963.345079166669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45963.345079166669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45963.345079166669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45963.345079166669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45963.345079166669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45963.345079166669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45963.345079166669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45963.345079166669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45963.345079166669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ref="G876:G939" ca="1" si="14">IFERROR(NOW()-F876,"-")</f>
        <v>45963.345079166669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45963.345079166669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45963.345079166669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45963.345079166669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45963.345079166669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45963.345079166669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45963.345079166669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45963.345079166669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45963.345079166669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45963.345079166669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45963.345079166669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45963.345079166669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45963.345079166669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45963.345079166669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45963.345079166669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45963.345079166669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45963.345079166669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45963.345079166669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45963.345079166669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45963.345079166669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45963.345079166669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45963.345079166669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45963.345079166669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45963.345079166669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45963.345079166669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45963.345079166669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45963.345079166669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45963.345079166669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45963.345079166669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45963.345079166669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45963.345079166669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45963.345079166669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45963.345079166669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45963.345079166669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45963.345079166669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45963.345079166669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45963.345079166669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45963.345079166669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45963.345079166669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45963.345079166669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45963.345079166669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45963.345079166669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45963.345079166669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45963.345079166669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45963.345079166669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45963.345079166669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45963.345079166669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45963.345079166669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45963.345079166669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45963.345079166669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45963.345079166669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45963.345079166669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45963.345079166669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45963.345079166669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45963.345079166669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45963.345079166669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45963.345079166669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45963.345079166669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45963.345079166669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45963.345079166669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45963.345079166669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45963.345079166669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45963.345079166669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45963.345079166669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ref="G940:G1003" ca="1" si="15">IFERROR(NOW()-F940,"-")</f>
        <v>45963.345079166669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45963.345079166669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45963.345079166669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45963.345079166669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45963.345079166669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45963.345079166669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45963.345079166669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45963.345079166669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45963.345079166669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45963.345079166669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45963.345079166669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45963.345079166669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45963.345079166669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45963.345079166669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45963.345079166669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45963.345079166669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45963.345079166669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45963.345079166669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45963.345079166669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45963.345079166669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45963.345079166669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45963.345079166669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45963.345079166669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45963.345079166669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45963.345079166669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45963.345079166669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45963.345079166669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45963.345079166669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45963.345079166669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45963.345079166669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45963.345079166669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45963.345079166669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45963.345079166669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45963.345079166669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45963.345079166669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45963.345079166669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45963.345079166669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45963.345079166669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45963.345079166669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45963.345079166669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45963.345079166669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45963.345079166669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45963.345079166669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45963.345079166669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45963.345079166669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45963.345079166669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45963.345079166669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45963.345079166669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45963.345079166669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45963.345079166669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45963.345079166669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45963.345079166669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45963.345079166669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45963.345079166669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45963.345079166669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45963.345079166669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45963.345079166669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45963.345079166669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45963.345079166669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45963.345079166669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45963.345079166669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45963.345079166669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45963.345079166669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45963.345079166669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ref="G1004:G1067" ca="1" si="16">IFERROR(NOW()-F1004,"-")</f>
        <v>45963.345079166669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45963.345079166669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45963.345079166669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45963.345079166669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45963.345079166669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45963.345079166669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45963.345079166669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45963.345079166669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45963.345079166669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45963.345079166669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45963.345079166669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45963.345079166669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45963.345079166669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45963.345079166669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45963.345079166669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45963.345079166669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45963.345079166669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45963.345079166669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45963.345079166669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45963.345079166669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45963.345079166669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45963.345079166669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45963.345079166669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45963.345079166669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45963.345079166669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45963.345079166669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45963.345079166669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45963.345079166669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45963.345079166669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45963.345079166669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45963.345079166669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45963.345079166669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45963.345079166669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45963.345079166669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45963.345079166669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45963.345079166669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45963.345079166669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45963.345079166669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45963.345079166669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45963.345079166669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45963.345079166669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45963.345079166669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45963.345079166669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45963.345079166669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45963.345079166669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45963.345079166669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45963.345079166669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45963.345079166669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45963.345079166669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45963.345079166669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45963.345079166669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45963.345079166669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45963.345079166669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45963.345079166669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45963.345079166669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45963.345079166669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45963.345079166669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45963.345079166669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45963.345079166669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45963.345079166669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45963.345079166669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45963.345079166669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45963.345079166669</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45963.345079166669</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ref="G1068:G1082" ca="1" si="17">IFERROR(NOW()-F1068,"-")</f>
        <v>45963.345079166669</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45963.345079166669</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45963.345079166669</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45963.345079166669</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45963.345079166669</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45963.345079166669</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45963.345079166669</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45963.345079166669</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45963.345079166669</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45963.345079166669</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45963.345079166669</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45963.345079166669</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45963.345079166669</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45963.345079166669</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45963.345079166669</v>
      </c>
      <c r="H1082" s="22"/>
      <c r="I1082" s="19" t="str">
        <f>IFERROR(VLOOKUP(D1082,DB!A:F,6,0),"")</f>
        <v/>
      </c>
      <c r="J1082" s="18" t="str">
        <f>IFERROR(VLOOKUP(D1082,DB!A:G,7,0),"")</f>
        <v/>
      </c>
      <c r="K1082" s="46"/>
      <c r="L1082" s="23" t="str">
        <f>IFERROR(VLOOKUP(D1082,DB!A:I,9,0),"")</f>
        <v/>
      </c>
    </row>
  </sheetData>
  <dataValidations count="2">
    <dataValidation allowBlank="1" showInputMessage="1" showErrorMessage="1" sqref="E1" xr:uid="{5914219A-CB83-432D-936A-CC0CB6F3982A}"/>
    <dataValidation type="list" allowBlank="1" showInputMessage="1" showErrorMessage="1" sqref="E2:E10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3.19921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259.86436157407297</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2.3763291666691657</v>
      </c>
      <c r="H3" s="122">
        <v>45960.963101851848</v>
      </c>
      <c r="I3" s="118" t="str">
        <f>IFERROR(VLOOKUP(D3,DB!A:F,6,0),"")</f>
        <v>SCECO</v>
      </c>
      <c r="J3" s="118" t="str">
        <f>IFERROR(VLOOKUP(D3,DB!A:G,7,0),"")</f>
        <v>Weak</v>
      </c>
      <c r="K3" s="124" t="s">
        <v>39112</v>
      </c>
      <c r="L3" s="120" t="str">
        <f>IFERROR(VLOOKUP(D3,DB!A:I,9,0),"")</f>
        <v>Latis</v>
      </c>
    </row>
    <row r="4" spans="1:16" ht="15" customHeight="1">
      <c r="A4" s="118"/>
      <c r="B4" s="118" t="str">
        <f>IFERROR(VLOOKUP(D4,DB!A:K,11,0),"")</f>
        <v/>
      </c>
      <c r="C4" s="119"/>
      <c r="D4" s="120"/>
      <c r="E4" s="97" t="s">
        <v>39021</v>
      </c>
      <c r="F4" s="122"/>
      <c r="G4" s="123">
        <f ca="1">IFERROR(NOW()-F4,"")</f>
        <v>45963.345079166669</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t="s">
        <v>39021</v>
      </c>
      <c r="F5" s="122"/>
      <c r="G5" s="123">
        <f ca="1">IFERROR(NOW()-F5,"")</f>
        <v>45963.345079166669</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t="s">
        <v>39021</v>
      </c>
      <c r="F6" s="122"/>
      <c r="G6" s="123">
        <f ca="1">IFERROR(NOW()-F6,"")</f>
        <v>45963.345079166669</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45963.345079166669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45963.345079166669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45963.345079166669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45963.345079166669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45963.345079166669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45963.345079166669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45963.345079166669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45963.345079166669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45963.345079166669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45963.345079166669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45963.345079166669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45963.345079166669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45963.345079166669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45963.345079166669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45963.345079166669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45963.345079166669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45963.345079166669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45963.345079166669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45963.345079166669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45963.345079166669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45963.345079166669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45963.345079166669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45963.345079166669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45963.345079166669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45963.345079166669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45963.345079166669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45963.345079166669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45963.345079166669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45963.345079166669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45963.345079166669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45963.345079166669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45963.345079166669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45963.345079166669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45963.345079166669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45963.345079166669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45963.345079166669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45963.345079166669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45963.345079166669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45963.345079166669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45963.345079166669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45963.345079166669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45963.345079166669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45963.345079166669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45963.345079166669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45963.345079166669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45963.345079166669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45963.345079166669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45963.345079166669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45963.345079166669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45963.345079166669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45963.345079166669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45963.345079166669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45963.345079166669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45963.345079166669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45963.345079166669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45963.345079166669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45963.345079166669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45963.345079166669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45963.345079166669</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45963.345079166669</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45963.345079166669</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45963.345079166669</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45963.345079166669</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45963.345079166669</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45963.345079166669</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45963.345079166669</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45963.345079166669</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45963.345079166669</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45963.345079166669</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45963.345079166669</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45963.345079166669</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45963.345079166669</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45963.345079166669</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45963.345079166669</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45963.345079166669</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45963.345079166669</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45963.345079166669</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45963.345079166669</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45963.345079166669</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45963.345079166669</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45963.345079166669</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45963.345079166669</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45963.345079166669</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45963.345079166669</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45963.345079166669</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45963.345079166669</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45963.345079166669</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45963.345079166669</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45963.345079166669</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45963.345079166669</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45963.345079166669</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45963.345079166669</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45963.345079166669</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45963.345079166669</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45963.345079166669</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45963.345079166669</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45963.345079166669</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45963.345079166669</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45963.345079166669</v>
      </c>
      <c r="H105" s="122"/>
      <c r="I105" s="118" t="str">
        <f>IFERROR(VLOOKUP(D105,DB!A:F,6,0),"")</f>
        <v/>
      </c>
      <c r="J105" s="118" t="str">
        <f>IFERROR(VLOOKUP(D105,DB!A:G,7,0),"")</f>
        <v/>
      </c>
      <c r="K105" s="124"/>
      <c r="L105" s="120" t="str">
        <f>IFERROR(VLOOKUP(D105,DB!A:I,9,0),"")</f>
        <v/>
      </c>
    </row>
    <row r="106" spans="1:12" ht="15" customHeight="1">
      <c r="A106" s="125"/>
      <c r="B106" s="125" t="str">
        <f>IFERROR(VLOOKUP(D106,DB!A:K,11,0),"")</f>
        <v/>
      </c>
      <c r="C106" s="126"/>
      <c r="D106" s="127"/>
      <c r="E106" s="128"/>
      <c r="F106" s="129"/>
      <c r="G106" s="130">
        <f ca="1">IFERROR(NOW()-F106,"")</f>
        <v>45963.345079166669</v>
      </c>
      <c r="H106" s="129"/>
      <c r="I106" s="125" t="str">
        <f>IFERROR(VLOOKUP(D106,DB!A:F,6,0),"")</f>
        <v/>
      </c>
      <c r="J106" s="125" t="str">
        <f>IFERROR(VLOOKUP(D106,DB!A:G,7,0),"")</f>
        <v/>
      </c>
      <c r="K106" s="131"/>
      <c r="L106" s="127" t="str">
        <f>IFERROR(VLOOKUP(D106,DB!A:I,9,0),"")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workbookViewId="0">
      <selection activeCell="D13" sqref="D13"/>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71.513018634257605</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39100</v>
      </c>
      <c r="F3" s="38">
        <v>45926.188877314817</v>
      </c>
      <c r="G3" s="143">
        <f t="shared" ref="G3" ca="1" si="0">IFERROR(NOW()-F3,"")</f>
        <v>37.156201851852529</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39100</v>
      </c>
      <c r="F4" s="152">
        <v>45948.661111111112</v>
      </c>
      <c r="G4" s="153">
        <f ca="1">IFERROR(NOW()-F4,"")</f>
        <v>14.683968055556761</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45963.345079166669</v>
      </c>
      <c r="H5" s="152"/>
      <c r="I5" s="151" t="str">
        <f>IFERROR(VLOOKUP(D5,DB!A:F,6,0),"")</f>
        <v/>
      </c>
      <c r="J5" s="151" t="str">
        <f>IFERROR(VLOOKUP(D5,DB!A:G,7,0),"")</f>
        <v/>
      </c>
      <c r="K5" s="151"/>
      <c r="L5" s="151" t="str">
        <f>IFERROR(VLOOKUP(D5,DB!A:I,9,0),"")</f>
        <v/>
      </c>
    </row>
    <row r="6" spans="1:13" ht="15">
      <c r="A6" s="151"/>
      <c r="B6" s="151" t="str">
        <f>IFERROR(VLOOKUP(D6,DB!A:K,11,0),"")</f>
        <v/>
      </c>
      <c r="C6" s="151"/>
      <c r="D6" s="169"/>
      <c r="E6" s="151"/>
      <c r="F6" s="152"/>
      <c r="G6" s="153">
        <f ca="1">IFERROR(NOW()-F6,"")</f>
        <v>45963.345079166669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45963.345079166669</v>
      </c>
      <c r="H7" s="152"/>
      <c r="I7" s="151" t="str">
        <f>IFERROR(VLOOKUP(D7,DB!A:F,6,0),"")</f>
        <v/>
      </c>
      <c r="J7" s="151" t="str">
        <f>IFERROR(VLOOKUP(D7,DB!A:G,7,0),"")</f>
        <v/>
      </c>
      <c r="K7" s="151"/>
      <c r="L7" s="151" t="str">
        <f>IFERROR(VLOOKUP(D7,DB!A:I,9,0),"")</f>
        <v/>
      </c>
    </row>
    <row r="8" spans="1:13" ht="15">
      <c r="A8" s="151"/>
      <c r="B8" s="151" t="str">
        <f>IFERROR(VLOOKUP(D8,DB!A:K,11,0),"")</f>
        <v>R5</v>
      </c>
      <c r="C8" s="151"/>
      <c r="D8" s="151" t="s">
        <v>6085</v>
      </c>
      <c r="E8" s="151"/>
      <c r="F8" s="152"/>
      <c r="G8" s="153">
        <f ca="1">IFERROR(NOW()-F8,"")</f>
        <v>45963.345079166669</v>
      </c>
      <c r="H8" s="152"/>
      <c r="I8" s="151" t="str">
        <f>IFERROR(VLOOKUP(D8,DB!A:F,6,0),"")</f>
        <v>SCECO</v>
      </c>
      <c r="J8" s="151" t="str">
        <f>IFERROR(VLOOKUP(D8,DB!A:G,7,0),"")</f>
        <v>Good</v>
      </c>
      <c r="K8" s="151"/>
      <c r="L8" s="151" t="str">
        <f>IFERROR(VLOOKUP(D8,DB!A:I,9,0),"")</f>
        <v>Zain</v>
      </c>
    </row>
    <row r="9" spans="1:13" ht="15">
      <c r="A9" s="151"/>
      <c r="B9" s="151" t="str">
        <f>IFERROR(VLOOKUP(D9,DB!A:K,11,0),"")</f>
        <v/>
      </c>
      <c r="C9" s="151"/>
      <c r="D9" s="151"/>
      <c r="E9" s="151"/>
      <c r="F9" s="152"/>
      <c r="G9" s="153">
        <f ca="1">IFERROR(NOW()-F9,"")</f>
        <v>45963.345079166669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45963.345079166669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45963.345079166669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45963.345079166669</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45963.345079166669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45963.345079166669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45963.345079166669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45963.345079166669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45963.345079166669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45963.345079166669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45963.345079166669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45963.345079166669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45963.345079166669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45963.345079166669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45963.345079166669</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45963.345079166669</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45963.345079166669</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45963.345079166669</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45963.345079166669</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45963.345079166669</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45963.345079166669</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45963.345079166669</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45963.345079166669</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45963.345079166669</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45963.345079166669</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45963.345079166669</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45963.345079166669</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45963.345079166669</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45963.345079166669</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45963.345079166669</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45963.345079166669</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45963.345079166669</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45963.345079166669</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45963.345079166669</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45963.345079166669</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45963.345079166669</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45963.345079166669</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45963.345079166669</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45963.345079166669</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45963.345079166669</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45963.345079166669</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45963.345079166669</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45963.345079166669</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45963.345079166669</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45963.345079166669</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45963.345079166669</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45963.345079166669</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45963.345079166669</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45963.345079166669</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45963.345079166669</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45963.345079166669</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45963.345079166669</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45963.345079166669</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45963.345079166669</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45963.345079166669</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45963.345079166669</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45963.345079166669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45963.345079166669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45963.345079166669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45963.345079166669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45963.345079166669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45963.345079166669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45963.345079166669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45963.345079166669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45963.345079166669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45963.345079166669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45963.345079166669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45963.345079166669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45963.345079166669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45963.345079166669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45963.345079166669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45963.345079166669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45963.345079166669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45963.345079166669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45963.345079166669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45963.345079166669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45963.345079166669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45963.345079166669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45963.345079166669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45963.345079166669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45963.345079166669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45963.345079166669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45963.345079166669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45963.345079166669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45963.345079166669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45963.345079166669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45963.345079166669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45963.345079166669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45963.345079166669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45963.345079166669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45963.345079166669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45963.345079166669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45963.345079166669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45963.345079166669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45963.345079166669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45963.345079166669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45963.345079166669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45963.345079166669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45963.345079166669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45963.345079166669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45963.345079166669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45963.345079166669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45963.345079166669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45963.345079166669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45963.345079166669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45963.345079166669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45963.345079166669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45963.345079166669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45963.345079166669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45963.345079166669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45963.345079166669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45963.345079166669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45963.345079166669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45963.345079166669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45963.345079166669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45963.345079166669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45963.345079166669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45963.345079166669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45963.345079166669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45963.345079166669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45963.345079166669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45963.345079166669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45963.345079166669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45963.345079166669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45963.345079166669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45963.345079166669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45963.345079166669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45963.345079166669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45963.345079166669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45963.345079166669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45963.345079166669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45963.345079166669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45963.345079166669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45963.345079166669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45963.345079166669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45963.345079166669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45963.345079166669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45963.345079166669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45963.345079166669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45963.345079166669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45963.345079166669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45963.345079166669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45963.345079166669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45963.345079166669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45963.345079166669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45963.345079166669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45963.345079166669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45963.345079166669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45963.345079166669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45963.345079166669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45963.345079166669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45963.345079166669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45963.345079166669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45963.345079166669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45963.345079166669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45963.345079166669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45963.345079166669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45963.345079166669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45963.345079166669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45963.345079166669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45963.345079166669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45963.345079166669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45963.345079166669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45963.345079166669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45963.345079166669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45963.345079166669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45963.345079166669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45963.345079166669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45963.345079166669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45963.345079166669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45963.345079166669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45963.345079166669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45963.345079166669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45963.345079166669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45963.345079166669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45963.345079166669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45963.345079166669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45963.345079166669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45963.345079166669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45963.345079166669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45963.345079166669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45963.345079166669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45963.345079166669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45963.345079166669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45963.345079166669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45963.345079166669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45963.345079166669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45963.345079166669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45963.345079166669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45963.345079166669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45963.345079166669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45963.345079166669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45963.345079166669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45963.345079166669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45963.345079166669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45963.345079166669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45963.345079166669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45963.345079166669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45963.345079166669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45963.345079166669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45963.345079166669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45963.345079166669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45963.345079166669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45963.345079166669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45963.345079166669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45963.345079166669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45963.345079166669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45963.345079166669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45963.345079166669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45963.345079166669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45963.345079166669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45963.345079166669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45963.345079166669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45963.345079166669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45963.345079166669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45963.345079166669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45963.345079166669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45963.345079166669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45963.345079166669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45963.345079166669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45963.345079166669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45963.345079166669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45963.345079166669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45963.345079166669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45963.345079166669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45963.345079166669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45963.345079166669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45963.345079166669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45963.345079166669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45963.345079166669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45963.345079166669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45963.345079166669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45963.345079166669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45963.345079166669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45963.345079166669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45963.345079166669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45963.345079166669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45963.345079166669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45963.345079166669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45963.345079166669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45963.345079166669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45963.345079166669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45963.345079166669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45963.345079166669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45963.345079166669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45963.345079166669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45963.345079166669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45963.345079166669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45963.345079166669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45963.345079166669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45963.345079166669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45963.345079166669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45963.345079166669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45963.345079166669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45963.345079166669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45963.345079166669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45963.345079166669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45963.345079166669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45963.345079166669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45963.345079166669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45963.345079166669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45963.345079166669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45963.345079166669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45963.345079166669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45963.345079166669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45963.345079166669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45963.345079166669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45963.345079166669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45963.345079166669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45963.345079166669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45963.345079166669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45963.345079166669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45963.345079166669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45963.345079166669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45963.345079166669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45963.345079166669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45963.345079166669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45963.345079166669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45963.345079166669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45963.345079166669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45963.345079166669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45963.345079166669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45963.345079166669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45963.345079166669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45963.345079166669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45963.345079166669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45963.345079166669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45963.345079166669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45963.345079166669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45963.345079166669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45963.345079166669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45963.345079166669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45963.345079166669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45963.345079166669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45963.345079166669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45963.345079166669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45963.345079166669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45963.345079166669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45963.345079166669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45963.345079166669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45963.345079166669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45963.345079166669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45963.345079166669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45963.345079166669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45963.345079166669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45963.345079166669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45963.345079166669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45963.345079166669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45963.345079166669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45963.345079166669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45963.345079166669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45963.345079166669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45963.345079166669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45963.345079166669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45963.345079166669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45963.345079166669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45963.345079166669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45963.345079166669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45963.345079166669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45963.345079166669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45963.345079166669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45963.345079166669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45963.345079166669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45963.345079166669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45963.345079166669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45963.345079166669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45963.345079166669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45963.345079166669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45963.345079166669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45963.345079166669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45963.345079166669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45963.345079166669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45963.345079166669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45963.345079166669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45963.345079166669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45963.345079166669</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45963.345079166669</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45963.345079166669</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45963.345079166669</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45963.345079166669</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45963.345079166669</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45963.345079166669</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45963.345079166669</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45963.345079166669</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45963.345079166669</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45963.345079166669</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45963.345079166669</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45963.345079166669</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45963.345079166669</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45963.345079166669</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45963.345079166669</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45963.345079166669</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45963.345079166669</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45963.345079166669</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45963.345079166669</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45963.345079166669</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45963.345079166669</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45963.345079166669</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45963.345079166669</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45963.345079166669</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45963.345079166669</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45963.345079166669</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45963.345079166669</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45963.345079166669</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45963.345079166669</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45963.345079166669</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45963.345079166669</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45963.345079166669</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45963.345079166669</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45963.345079166669</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45963.345079166669</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45963.345079166669</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45963.345079166669</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45963.345079166669</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45963.345079166669</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45963.345079166669</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45963.345079166669</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39119</v>
      </c>
      <c r="B2" s="102" t="str">
        <f>IFERROR(VLOOKUP(D2,DB!A:K,11,0),"")</f>
        <v>R6</v>
      </c>
      <c r="C2" s="104">
        <v>1</v>
      </c>
      <c r="D2" s="102" t="s">
        <v>34850</v>
      </c>
      <c r="E2" s="102" t="s">
        <v>39120</v>
      </c>
      <c r="F2" s="106">
        <v>45963.042118055557</v>
      </c>
      <c r="G2" s="76">
        <f ca="1">IFERROR(NOW()-F2,"-")</f>
        <v>0.30296076388913207</v>
      </c>
      <c r="H2" s="106">
        <v>45963.010358796295</v>
      </c>
      <c r="I2" s="102" t="str">
        <f>IFERROR(VLOOKUP(D2,DB!A:F,6,0),"")</f>
        <v>SCECO</v>
      </c>
      <c r="J2" s="101" t="str">
        <f>IFERROR(VLOOKUP(D2,DB!A:G,7,0),"")</f>
        <v>In progress</v>
      </c>
      <c r="K2" s="107" t="s">
        <v>39121</v>
      </c>
      <c r="L2" s="108" t="str">
        <f>IFERROR(VLOOKUP(D2,DB!A:I,9,0),"")</f>
        <v>Latis</v>
      </c>
    </row>
    <row r="3" spans="1:16383" ht="31.5" customHeight="1">
      <c r="A3" s="103"/>
      <c r="B3" s="102" t="str">
        <f>IFERROR(VLOOKUP(D3,DB!A:K,11,0),"")</f>
        <v/>
      </c>
      <c r="C3" s="104"/>
      <c r="D3" s="102"/>
      <c r="E3" s="105"/>
      <c r="F3" s="106"/>
      <c r="G3" s="76">
        <f ca="1">IFERROR(NOW()-F3,"-")</f>
        <v>45963.345078819446</v>
      </c>
      <c r="H3" s="106"/>
      <c r="I3" s="102" t="str">
        <f>IFERROR(VLOOKUP(D3,DB!A:F,6,0),"")</f>
        <v/>
      </c>
      <c r="J3" s="101" t="str">
        <f>IFERROR(VLOOKUP(D3,DB!A:G,7,0),"")</f>
        <v/>
      </c>
      <c r="K3" s="107"/>
      <c r="L3" s="108" t="str">
        <f>IFERROR(VLOOKUP(D3,DB!A:I,9,0),"")</f>
        <v/>
      </c>
    </row>
    <row r="4" spans="1:16383" ht="31.5" customHeight="1">
      <c r="A4" s="103"/>
      <c r="B4" s="102" t="str">
        <f>IFERROR(VLOOKUP(D4,DB!A:K,11,0),"")</f>
        <v/>
      </c>
      <c r="C4" s="104"/>
      <c r="D4" s="102"/>
      <c r="E4" s="105"/>
      <c r="F4" s="106"/>
      <c r="G4" s="76">
        <f ca="1">IFERROR(NOW()-F4,"-")</f>
        <v>45963.345078819446</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45963.345078819446</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45963.345078819446</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45963.345078819446</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45963.345078819446</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45963.345078819446</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45963.345078819446</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45963.345078819446</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45963.345078819446</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45963.345078819446</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45963.345078819446</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45963.345078819446</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45963.345078819446</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45963.345078819446</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45963.345078819446</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45963.345078819446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45963.345078819446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45963.345078819446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45963.345078819446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45963.345078819446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45963.345078819446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45963.345078819446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45963.345078819446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45963.345078819446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45963.345078819446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45963.345078819446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45963.345078819446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45963.345078819446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45963.345078819446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45963.345078819446</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3: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2025-11-02T05:17:09Z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