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43" documentId="120_S{2AC9BD13-BADA-5192-A53E-5A8FF88502F6}" xr6:coauthVersionLast="47" xr6:coauthVersionMax="47" xr10:uidLastSave="{4C48035A-F2EA-41DF-A072-F2F83E837340}"/>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<sst xmlns="http://schemas.openxmlformats.org/spreadsheetml/2006/main" count="180290" uniqueCount="39127">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</sst>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E10" sqref="E10"/>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307.63888888889051</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0.23053240741137415</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45970.587314814817</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45970.587314814817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45970.587314814817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45970.587314814817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45970.587314814817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45970.587314814817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45970.587314814817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45970.587314814817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45970.587314814817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45970.587314814817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45970.587314814817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45970.587314814817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45970.587314814817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45970.587314814817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45970.587314814817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45970.587314814817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45970.587314814817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45970.587314814817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45970.587314814817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45970.587314814817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45970.587314814817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45970.587314814817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45970.587314814817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45970.587314814817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45970.587314814817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45970.587314814817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45970.587314814817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45970.587314814817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45970.587314814817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45970.587314814817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45970.587314814817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45970.587314814817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45970.587314814817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45970.587314814817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45970.587314814817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45970.587314814817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45970.587314814817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45970.587314814817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45970.587314814817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45970.587314814817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45970.587314814817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45970.587314814817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45970.587314814817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45970.587314814817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45970.587314814817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45970.587314814817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45970.587314814817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45970.587314814817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45970.587314814817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45970.587314814817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45970.587314814817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45970.587314814817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45970.587314814817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45970.587314814817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45970.587314814817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45970.587314814817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45970.587314814817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45970.587314814817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45970.587314814817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45970.587314814817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45970.587314814817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45970.587314814817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D06DE859-B9A7-4A68-A2CC-C16F1C544EC2}"/>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145.58747685185517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45970.587314814817</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9.6412037019035779E-3</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45970.587314814817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12968</v>
      </c>
      <c r="E7" s="103"/>
      <c r="F7" s="104"/>
      <c r="G7" s="105">
        <f t="shared" ca="1" si="0"/>
        <v>45970.587314814817</v>
      </c>
      <c r="H7" s="104"/>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45970.587314814817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45970.587314814817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45970.587314814817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45970.587314814817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45970.587314814817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45970.587314814817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45970.587314814817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45970.587314814817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45970.587314814817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45970.587314814817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45970.587314814817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45970.587314814817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45970.587314814817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45970.587314814817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45970.587314814817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45970.587314814817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45970.587314814817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45970.587314814817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45970.587314814817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45970.587314814817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45970.587314814817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45970.587314814817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45970.587314814817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45970.587314814817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45970.587314814817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45970.587314814817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45970.587314814817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45970.587314814817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45970.587314814817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45970.587314814817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45970.587314814817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45970.587314814817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45970.587314814817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45970.587314814817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45970.587314814817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45970.587314814817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45970.587314814817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45970.587314814817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45970.587314814817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45970.587314814817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45970.587314814817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45970.587314814817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45970.587314814817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45970.587314814817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45970.587314814817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45970.587314814817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45970.587314814817</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45970.587314814817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45970.587314814817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45970.587314814817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45970.587314814817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45970.587314814817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45970.587314814817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45970.587314814817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45970.587314814817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45970.587314814817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45970.587314814817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45970.587314814817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45970.587314814817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45970.587314814817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45970.587314814817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45970.587314814817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45970.587314814817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45970.587314814817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45970.587314814817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45970.587314814817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45970.587314814817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45970.587314814817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45970.587314814817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45970.587314814817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45970.587314814817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45970.587314814817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45970.587314814817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45970.587314814817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45970.587314814817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45970.587314814817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45970.587314814817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45970.587314814817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45970.587314814817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45970.587314814817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45970.587314814817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45970.587314814817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45970.587314814817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45970.587314814817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45970.587314814817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45970.587314814817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45970.587314814817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45970.587314814817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45970.587314814817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45970.587314814817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45970.587314814817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45970.587314814817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45970.587314814817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45970.587314814817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45970.587314814817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45970.587314814817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45970.587314814817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45970.587314814817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45970.587314814817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45970.587314814817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45970.587314814817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45970.587314814817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45970.587314814817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45970.587314814817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45970.587314814817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45970.587314814817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45970.587314814817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45970.587314814817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45970.587314814817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45970.587314814817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45970.587314814817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45970.587314814817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45970.587314814817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45970.587314814817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45970.587314814817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45970.587314814817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45970.587314814817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45970.587314814817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45970.587314814817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45970.587314814817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45970.587314814817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45970.587314814817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45970.587314814817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45970.587314814817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45970.587314814817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45970.587314814817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45970.587314814817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45970.587314814817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45970.587314814817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45970.587314814817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45970.587314814817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45970.587314814817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45970.587314814817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45970.587314814817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45970.587314814817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45970.587314814817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45970.587314814817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45970.587314814817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45970.587314814817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45970.587314814817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45970.587314814817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45970.587314814817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45970.587314814817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45970.587314814817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45970.587314814817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45970.587314814817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45970.587314814817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45970.587314814817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45970.587314814817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45970.587314814817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45970.587314814817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45970.587314814817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45970.587314814817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45970.587314814817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45970.587314814817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45970.587314814817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45970.587314814817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45970.587314814817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45970.587314814817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45970.587314814817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45970.587314814817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45970.587314814817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45970.587314814817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45970.587314814817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45970.587314814817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45970.587314814817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45970.587314814817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45970.587314814817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45970.587314814817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45970.587314814817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45970.587314814817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45970.587314814817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45970.587314814817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45970.587314814817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45970.587314814817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45970.587314814817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45970.587314814817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45970.587314814817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45970.587314814817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45970.587314814817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45970.587314814817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45970.587314814817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45970.587314814817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45970.587314814817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45970.587314814817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45970.587314814817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45970.587314814817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45970.587314814817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45970.587314814817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45970.587314814817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45970.587314814817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45970.587314814817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45970.587314814817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45970.587314814817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45970.587314814817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45970.587314814817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45970.587314814817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45970.587314814817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45970.587314814817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45970.587314814817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45970.587314814817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45970.587314814817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45970.587314814817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45970.587314814817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45970.587314814817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45970.587314814817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45970.587314814817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45970.587314814817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45970.587314814817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45970.587314814817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45970.587314814817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45970.587314814817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45970.587314814817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45970.587314814817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45970.587314814817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45970.587314814817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45970.587314814817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45970.587314814817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45970.587314814817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45970.587314814817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45970.587314814817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45970.587314814817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45970.587314814817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45970.587314814817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45970.587314814817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45970.587314814817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45970.587314814817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45970.587314814817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45970.587314814817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45970.587314814817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45970.587314814817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45970.587314814817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45970.587314814817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45970.587314814817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45970.587314814817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45970.587314814817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45970.587314814817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45970.587314814817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45970.587314814817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45970.587314814817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45970.587314814817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45970.587314814817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45970.587314814817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45970.587314814817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45970.587314814817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45970.587314814817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45970.587314814817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45970.587314814817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45970.587314814817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45970.587314814817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45970.587314814817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45970.587314814817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45970.587314814817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45970.587314814817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45970.587314814817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45970.587314814817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45970.587314814817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45970.587314814817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45970.587314814817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45970.587314814817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45970.587314814817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45970.587314814817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45970.587314814817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45970.587314814817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45970.587314814817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45970.587314814817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45970.587314814817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45970.587314814817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45970.587314814817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45970.587314814817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45970.587314814817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45970.587314814817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45970.587314814817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45970.587314814817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45970.587314814817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45970.587314814817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45970.587314814817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45970.587314814817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45970.587314814817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45970.587314814817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45970.587314814817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45970.587314814817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45970.587314814817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45970.587314814817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45970.587314814817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45970.587314814817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45970.587314814817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45970.587314814817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45970.587314814817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45970.587314814817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45970.587314814817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45970.587314814817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45970.587314814817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45970.587314814817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45970.587314814817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45970.587314814817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45970.587314814817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45970.587314814817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45970.587314814817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45970.587314814817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45970.587314814817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45970.587314814817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45970.587314814817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45970.587314814817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45970.587314814817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45970.587314814817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45970.587314814817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45970.587314814817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45970.587314814817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45970.587314814817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45970.587314814817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45970.587314814817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45970.587314814817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45970.587314814817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45970.587314814817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45970.587314814817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45970.587314814817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45970.587314814817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45970.587314814817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45970.587314814817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45970.587314814817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45970.587314814817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45970.587314814817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45970.587314814817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45970.587314814817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45970.587314814817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45970.587314814817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45970.587314814817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45970.587314814817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45970.587314814817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45970.587314814817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45970.587314814817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45970.587314814817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45970.587314814817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45970.587314814817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45970.587314814817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45970.587314814817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45970.587314814817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45970.587314814817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45970.587314814817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45970.587314814817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45970.587314814817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45970.587314814817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45970.587314814817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45970.587314814817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45970.587314814817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45970.587314814817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45970.587314814817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45970.587314814817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45970.587314814817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45970.587314814817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45970.587314814817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45970.587314814817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45970.587314814817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45970.587314814817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45970.587314814817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45970.587314814817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45970.587314814817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45970.587314814817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45970.587314814817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45970.587314814817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45970.587314814817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45970.587314814817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45970.587314814817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45970.587314814817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45970.587314814817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45970.587314814817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45970.587314814817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45970.587314814817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45970.587314814817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45970.587314814817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45970.587314814817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45970.587314814817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45970.587314814817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45970.587314814817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45970.587314814817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45970.587314814817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45970.587314814817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45970.587314814817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45970.587314814817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45970.587314814817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45970.587314814817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45970.587314814817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45970.587314814817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45970.587314814817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45970.587314814817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45970.587314814817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45970.587314814817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45970.587314814817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45970.587314814817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45970.587314814817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45970.587314814817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45970.587314814817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45970.587314814817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45970.587314814817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45970.587314814817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45970.587314814817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45970.587314814817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45970.587314814817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45970.587314814817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45970.587314814817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45970.587314814817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45970.587314814817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45970.587314814817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45970.587314814817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45970.587314814817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45970.587314814817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45970.587314814817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45970.587314814817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45970.587314814817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45970.587314814817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45970.587314814817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45970.587314814817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45970.587314814817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45970.587314814817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45970.587314814817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45970.587314814817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45970.587314814817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45970.587314814817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45970.587314814817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45970.587314814817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45970.587314814817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45970.587314814817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45970.587314814817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45970.587314814817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45970.587314814817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45970.587314814817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45970.587314814817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45970.587314814817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45970.587314814817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45970.587314814817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45970.587314814817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45970.587314814817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45970.587314814817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45970.587314814817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45970.587314814817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45970.587314814817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45970.587314814817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45970.587314814817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45970.587314814817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45970.587314814817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45970.587314814817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45970.587314814817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45970.587314814817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45970.587314814817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45970.587314814817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45970.587314814817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45970.587314814817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45970.587314814817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45970.587314814817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45970.587314814817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45970.587314814817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45970.587314814817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45970.587314814817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45970.587314814817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45970.587314814817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45970.587314814817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45970.587314814817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45970.587314814817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45970.587314814817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45970.587314814817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45970.587314814817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45970.587314814817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45970.587314814817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45970.587314814817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45970.587314814817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45970.587314814817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45970.587314814817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45970.587314814817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45970.587314814817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45970.587314814817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45970.587314814817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45970.587314814817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45970.587314814817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45970.587314814817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45970.587314814817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45970.587314814817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45970.587314814817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45970.587314814817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45970.587314814817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45970.587314814817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45970.587314814817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45970.587314814817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45970.587314814817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45970.587314814817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45970.587314814817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45970.587314814817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45970.587314814817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45970.587314814817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45970.587314814817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45970.587314814817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45970.587314814817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45970.587314814817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45970.587314814817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45970.587314814817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45970.587314814817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45970.587314814817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45970.587314814817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45970.587314814817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45970.587314814817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45970.587314814817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45970.587314814817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45970.587314814817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45970.587314814817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45970.587314814817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45970.587314814817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45970.587314814817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45970.587314814817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45970.587314814817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45970.587314814817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45970.587314814817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45970.587314814817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45970.587314814817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45970.587314814817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45970.587314814817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45970.587314814817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45970.587314814817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45970.587314814817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45970.587314814817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45970.587314814817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45970.587314814817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45970.587314814817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45970.587314814817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45970.587314814817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45970.587314814817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45970.587314814817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45970.587314814817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45970.587314814817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45970.587314814817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45970.587314814817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45970.587314814817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45970.587314814817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45970.587314814817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45970.587314814817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45970.587314814817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45970.587314814817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45970.587314814817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45970.587314814817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45970.587314814817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45970.587314814817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45970.587314814817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45970.587314814817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45970.587314814817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45970.587314814817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45970.587314814817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45970.587314814817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45970.587314814817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45970.587314814817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45970.587314814817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45970.587314814817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45970.587314814817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45970.587314814817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45970.587314814817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45970.587314814817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45970.587314814817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45970.587314814817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45970.587314814817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45970.587314814817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45970.587314814817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45970.587314814817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45970.587314814817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45970.587314814817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45970.587314814817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45970.587314814817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45970.587314814817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45970.587314814817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45970.587314814817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45970.587314814817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45970.587314814817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45970.587314814817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45970.587314814817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45970.587314814817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45970.587314814817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45970.587314814817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45970.587314814817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45970.587314814817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45970.587314814817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45970.587314814817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45970.587314814817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45970.587314814817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45970.587314814817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45970.587314814817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45970.587314814817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45970.587314814817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45970.587314814817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45970.587314814817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45970.587314814817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45970.587314814817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45970.587314814817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45970.587314814817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45970.587314814817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45970.587314814817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45970.587314814817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45970.587314814817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45970.587314814817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45970.587314814817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45970.587314814817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45970.587314814817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45970.587314814817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45970.587314814817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45970.587314814817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45970.587314814817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45970.587314814817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45970.587314814817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45970.587314814817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45970.587314814817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45970.587314814817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45970.587314814817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45970.587314814817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45970.587314814817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45970.587314814817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45970.587314814817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45970.587314814817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45970.587314814817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45970.587314814817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45970.587314814817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45970.587314814817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45970.587314814817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45970.587314814817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45970.587314814817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45970.587314814817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45970.587314814817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45970.587314814817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45970.587314814817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45970.587314814817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45970.587314814817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45970.587314814817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45970.587314814817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45970.587314814817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45970.587314814817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45970.587314814817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45970.587314814817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45970.587314814817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45970.587314814817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45970.587314814817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45970.587314814817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45970.587314814817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45970.587314814817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45970.587314814817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45970.587314814817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45970.587314814817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45970.587314814817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45970.587314814817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45970.587314814817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45970.587314814817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45970.587314814817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45970.587314814817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45970.587314814817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45970.587314814817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45970.587314814817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45970.587314814817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45970.587314814817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45970.587314814817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45970.587314814817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45970.587314814817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45970.587314814817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45970.587314814817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45970.587314814817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45970.587314814817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45970.587314814817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45970.587314814817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45970.587314814817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45970.587314814817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45970.587314814817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45970.587314814817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45970.587314814817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45970.587314814817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45970.587314814817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45970.587314814817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45970.587314814817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45970.587314814817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45970.587314814817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45970.587314814817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45970.587314814817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45970.587314814817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45970.587314814817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45970.587314814817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45970.587314814817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45970.587314814817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45970.587314814817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45970.587314814817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45970.587314814817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45970.587314814817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45970.587314814817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45970.587314814817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45970.587314814817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45970.587314814817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45970.587314814817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45970.587314814817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45970.587314814817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45970.587314814817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45970.587314814817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45970.587314814817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45970.587314814817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45970.587314814817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45970.587314814817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45970.587314814817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45970.587314814817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45970.587314814817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45970.587314814817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45970.587314814817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45970.587314814817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45970.587314814817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45970.587314814817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45970.587314814817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45970.587314814817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45970.587314814817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45970.587314814817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45970.587314814817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45970.587314814817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45970.587314814817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45970.587314814817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45970.587314814817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45970.587314814817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45970.587314814817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45970.587314814817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45970.587314814817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45970.587314814817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45970.587314814817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45970.587314814817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45970.587314814817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45970.587314814817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45970.587314814817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45970.587314814817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45970.587314814817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45970.587314814817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45970.587314814817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45970.587314814817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45970.587314814817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45970.587314814817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45970.587314814817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45970.587314814817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45970.587314814817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45970.587314814817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45970.587314814817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45970.587314814817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45970.587314814817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45970.587314814817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45970.587314814817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45970.587314814817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45970.587314814817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45970.587314814817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45970.587314814817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45970.587314814817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45970.587314814817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45970.587314814817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45970.587314814817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45970.587314814817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45970.587314814817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45970.587314814817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45970.587314814817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45970.587314814817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45970.587314814817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45970.587314814817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45970.587314814817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45970.587314814817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45970.587314814817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45970.587314814817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45970.587314814817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45970.587314814817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45970.587314814817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45970.587314814817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45970.587314814817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45970.587314814817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45970.587314814817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45970.587314814817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45970.587314814817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45970.587314814817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45970.587314814817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45970.587314814817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45970.587314814817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45970.587314814817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45970.587314814817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45970.587314814817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45970.587314814817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45970.587314814817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45970.587314814817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45970.587314814817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45970.587314814817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45970.587314814817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45970.587314814817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45970.587314814817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45970.587314814817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45970.587314814817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45970.587314814817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45970.587314814817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45970.587314814817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45970.587314814817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45970.587314814817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45970.587314814817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45970.587314814817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45970.587314814817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45970.587314814817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45970.587314814817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45970.587314814817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45970.587314814817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45970.587314814817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45970.587314814817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45970.587314814817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45970.587314814817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45970.587314814817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45970.587314814817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45970.587314814817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45970.587314814817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45970.587314814817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45970.587314814817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45970.587314814817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45970.587314814817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45970.587314814817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45970.587314814817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45970.587314814817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45970.587314814817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45970.587314814817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45970.587314814817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45970.587314814817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45970.587314814817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45970.587314814817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45970.587314814817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45970.587314814817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45970.587314814817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45970.587314814817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45970.587314814817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45970.587314814817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45970.587314814817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45970.587314814817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45970.587314814817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45970.587314814817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45970.587314814817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45970.587314814817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45970.587314814817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45970.587314814817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45970.587314814817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45970.587314814817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45970.587314814817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45970.587314814817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45970.587314814817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45970.587314814817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45970.587314814817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45970.587314814817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45970.587314814817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45970.587314814817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45970.587314814817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45970.587314814817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45970.587314814817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45970.587314814817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45970.587314814817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45970.587314814817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45970.587314814817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45970.587314814817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45970.587314814817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45970.587314814817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45970.587314814817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45970.587314814817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45970.587314814817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45970.587314814817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45970.587314814817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45970.587314814817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45970.587314814817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45970.587314814817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45970.587314814817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45970.587314814817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45970.587314814817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45970.587314814817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45970.587314814817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45970.587314814817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45970.587314814817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45970.587314814817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45970.587314814817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45970.587314814817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45970.587314814817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45970.587314814817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45970.587314814817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45970.587314814817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45970.587314814817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45970.587314814817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45970.587314814817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45970.587314814817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45970.587314814817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45970.587314814817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45970.587314814817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45970.587314814817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45970.587314814817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45970.587314814817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45970.587314814817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45970.587314814817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45970.587314814817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45970.587314814817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45970.587314814817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45970.587314814817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45970.587314814817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45970.587314814817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45970.587314814817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45970.587314814817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45970.587314814817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45970.587314814817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45970.587314814817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45970.587314814817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45970.587314814817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45970.587314814817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45970.587314814817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45970.587314814817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45970.587314814817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45970.587314814817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45970.587314814817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45970.587314814817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45970.587314814817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45970.587314814817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45970.587314814817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45970.587314814817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45970.587314814817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45970.587314814817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45970.587314814817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45970.587314814817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45970.587314814817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45970.587314814817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45970.587314814817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45970.587314814817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45970.587314814817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45970.587314814817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45970.587314814817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45970.587314814817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45970.587314814817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45970.587314814817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45970.587314814817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45970.587314814817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45970.587314814817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45970.587314814817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45970.587314814817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45970.587314814817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45970.587314814817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45970.587314814817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45970.587314814817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45970.587314814817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45970.587314814817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45970.587314814817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45970.587314814817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45970.587314814817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45970.587314814817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45970.587314814817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45970.587314814817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45970.587314814817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45970.587314814817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45970.587314814817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45970.587314814817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45970.587314814817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45970.587314814817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45970.587314814817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45970.587314814817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45970.587314814817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45970.587314814817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45970.587314814817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45970.587314814817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45970.587314814817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45970.587314814817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45970.587314814817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45970.587314814817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45970.587314814817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45970.587314814817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45970.587314814817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45970.587314814817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45970.587314814817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45970.587314814817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45970.587314814817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45970.587314814817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45970.587314814817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45970.587314814817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45970.587314814817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45970.587314814817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45970.587314814817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45970.587314814817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45970.587314814817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45970.587314814817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45970.587314814817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45970.587314814817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45970.587314814817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45970.587314814817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45970.587314814817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45970.587314814817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45970.587314814817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45970.587314814817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45970.587314814817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45970.587314814817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45970.587314814817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45970.587314814817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45970.587314814817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45970.587314814817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45970.587314814817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45970.587314814817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45970.587314814817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45970.587314814817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45970.587314814817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45970.587314814817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45970.587314814817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45970.587314814817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45970.587314814817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45970.587314814817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45970.587314814817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45970.587314814817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45970.587314814817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45970.587314814817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45970.587314814817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45970.587314814817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45970.587314814817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45970.587314814817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45970.587314814817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45970.587314814817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45970.587314814817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45970.587314814817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45970.587314814817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45970.587314814817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45970.587314814817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45970.587314814817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45970.587314814817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45970.587314814817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45970.587314814817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45970.587314814817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45970.587314814817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45970.587314814817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45970.587314814817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45970.587314814817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45970.587314814817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45970.587314814817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45970.587314814817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45970.587314814817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45970.587314814817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45970.587314814817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45970.587314814817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45970.587314814817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45970.587314814817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45970.587314814817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45970.587314814817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45970.587314814817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45970.587314814817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45970.587314814817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45970.587314814817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45970.587314814817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45970.587314814817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45970.587314814817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45970.587314814817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45970.587314814817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45970.587314814817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45970.587314814817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45970.587314814817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45970.587314814817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45970.587314814817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45970.587314814817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45970.587314814817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45970.587314814817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45970.587314814817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45970.587314814817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45970.587314814817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45970.587314814817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45970.587314814817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45970.587314814817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45970.587314814817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45970.587314814817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45970.587314814817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45970.587314814817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45970.587314814817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45970.587314814817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45970.587314814817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45970.587314814817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45970.587314814817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45970.587314814817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45970.587314814817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45970.587314814817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45970.587314814817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45970.587314814817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45970.587314814817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45970.587314814817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45970.587314814817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45970.587314814817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45970.587314814817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45970.587314814817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45970.587314814817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45970.587314814817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45970.587314814817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45970.587314814817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45970.587314814817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45970.587314814817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45970.587314814817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45970.587314814817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45970.587314814817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45970.587314814817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45970.587314814817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45970.587314814817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45970.587314814817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45970.587314814817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45970.587314814817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45970.587314814817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45970.587314814817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45970.587314814817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45970.587314814817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45970.587314814817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45970.587314814817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45970.587314814817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45970.587314814817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45970.587314814817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267.10659722222044</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1.9490740742185153E-2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8.0208333383779973E-3</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45970.587314814817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45970.587314814817</v>
      </c>
      <c r="H6" s="96"/>
      <c r="I6" s="135"/>
      <c r="J6" s="135"/>
      <c r="K6" s="98"/>
      <c r="L6" s="92"/>
    </row>
    <row r="7" spans="1:16" ht="15" customHeight="1">
      <c r="A7" s="135"/>
      <c r="B7" s="135"/>
      <c r="C7" s="94"/>
      <c r="D7" s="92"/>
      <c r="E7" s="95"/>
      <c r="F7" s="96"/>
      <c r="G7" s="136">
        <f ca="1">IFERROR(NOW()-F7,"")</f>
        <v>45970.587314814817</v>
      </c>
      <c r="H7" s="96"/>
      <c r="I7" s="135"/>
      <c r="J7" s="135"/>
      <c r="K7" s="98"/>
      <c r="L7" s="92"/>
    </row>
    <row r="8" spans="1:16" ht="15" customHeight="1">
      <c r="A8" s="135"/>
      <c r="B8" s="135" t="str">
        <f>IFERROR(VLOOKUP(D8,DB!A:K,11,0),"")</f>
        <v/>
      </c>
      <c r="C8" s="94"/>
      <c r="D8" s="92"/>
      <c r="E8" s="95"/>
      <c r="F8" s="96"/>
      <c r="G8" s="136">
        <f t="shared" ca="1" si="1"/>
        <v>45970.587314814817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45970.587314814817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45970.587314814817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45970.587314814817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45970.587314814817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45970.587314814817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45970.587314814817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45970.587314814817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45970.587314814817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45970.587314814817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45970.587314814817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45970.587314814817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45970.587314814817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45970.587314814817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45970.587314814817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45970.587314814817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45970.587314814817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45970.587314814817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45970.587314814817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45970.587314814817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45970.587314814817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45970.587314814817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45970.587314814817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45970.587314814817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45970.587314814817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45970.587314814817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45970.587314814817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45970.587314814817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45970.587314814817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45970.587314814817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45970.587314814817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45970.587314814817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45970.587314814817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45970.587314814817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45970.587314814817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45970.587314814817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45970.587314814817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45970.587314814817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45970.587314814817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45970.587314814817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45970.587314814817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45970.587314814817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45970.587314814817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45970.587314814817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45970.587314814817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45970.587314814817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45970.587314814817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45970.587314814817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45970.587314814817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45970.587314814817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45970.587314814817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45970.587314814817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45970.587314814817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45970.587314814817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45970.587314814817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45970.587314814817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45970.587314814817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45970.587314814817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45970.587314814817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45970.587314814817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45970.587314814817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45970.587314814817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45970.587314814817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45970.587314814817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45970.587314814817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45970.587314814817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45970.587314814817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45970.587314814817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78.755254629628325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44.3984375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21.926203703704232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45970.587314814817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45970.587314814817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45970.587314814817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45970.587314814817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45970.587314814817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45970.587314814817</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33497</v>
      </c>
      <c r="E12" s="124"/>
      <c r="F12" s="125"/>
      <c r="G12" s="126">
        <f t="shared" ca="1" si="1"/>
        <v>45970.587314814817</v>
      </c>
      <c r="H12" s="125"/>
      <c r="I12" s="124" t="str">
        <f>IFERROR(VLOOKUP(D12,DB!A:F,6,0),"")</f>
        <v>Generator-SG</v>
      </c>
      <c r="J12" s="124" t="str">
        <f>IFERROR(VLOOKUP(D12,DB!A:G,7,0),"")</f>
        <v>Good</v>
      </c>
      <c r="K12" s="124"/>
      <c r="L12" s="124" t="str">
        <f>IFERROR(VLOOKUP(D12,DB!A:I,9,0),"")</f>
        <v>Latis</v>
      </c>
    </row>
    <row r="13" spans="1:13">
      <c r="A13" s="124"/>
      <c r="B13" s="124" t="str">
        <f>IFERROR(VLOOKUP(D13,DB!A:K,11,0),"")</f>
        <v/>
      </c>
      <c r="C13" s="124"/>
      <c r="D13" s="124"/>
      <c r="E13" s="124"/>
      <c r="F13" s="125"/>
      <c r="G13" s="126">
        <f t="shared" ca="1" si="1"/>
        <v>45970.587314814817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45970.587314814817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45970.587314814817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45970.587314814817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45970.587314814817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45970.587314814817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45970.587314814817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45970.587314814817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45970.587314814817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45970.587314814817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45970.587314814817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45970.587314814817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45970.587314814817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45970.587314814817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45970.587314814817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45970.587314814817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45970.587314814817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45970.587314814817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45970.587314814817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45970.587314814817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45970.587314814817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45970.587314814817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45970.587314814817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45970.587314814817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45970.587314814817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45970.587314814817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45970.587314814817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45970.587314814817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45970.587314814817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45970.587314814817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45970.587314814817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45970.587314814817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45970.587314814817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45970.587314814817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45970.587314814817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45970.587314814817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45970.587314814817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45970.587314814817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45970.587314814817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45970.587314814817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45970.587314814817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45970.587314814817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45970.587314814817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45970.587314814817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45970.587314814817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45970.587314814817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45970.587314814817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45970.587314814817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45970.587314814817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45970.587314814817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45970.587314814817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45970.587314814817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45970.587314814817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45970.587314814817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45970.587314814817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45970.587314814817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45970.587314814817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45970.587314814817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45970.587314814817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45970.587314814817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45970.587314814817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45970.587314814817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45970.587314814817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45970.587314814817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45970.587314814817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45970.587314814817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45970.587314814817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45970.587314814817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45970.587314814817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45970.587314814817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45970.587314814817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45970.587314814817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45970.587314814817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45970.587314814817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45970.587314814817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45970.587314814817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45970.587314814817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45970.587314814817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45970.587314814817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45970.587314814817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45970.587314814817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45970.587314814817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45970.587314814817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45970.587314814817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45970.587314814817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45970.587314814817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45970.587314814817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45970.587314814817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45970.587314814817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45970.587314814817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45970.587314814817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45970.587314814817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45970.587314814817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45970.587314814817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45970.587314814817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45970.587314814817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45970.587314814817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45970.587314814817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45970.587314814817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45970.587314814817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45970.587314814817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45970.587314814817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45970.587314814817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45970.587314814817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45970.587314814817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45970.587314814817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45970.587314814817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45970.587314814817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45970.587314814817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45970.587314814817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45970.587314814817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45970.587314814817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45970.587314814817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45970.587314814817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45970.587314814817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45970.587314814817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45970.587314814817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45970.587314814817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45970.587314814817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45970.587314814817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45970.587314814817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45970.587314814817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45970.587314814817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45970.587314814817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45970.587314814817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45970.587314814817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45970.587314814817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45970.587314814817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45970.587314814817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45970.587314814817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45970.587314814817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45970.587314814817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45970.587314814817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45970.587314814817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45970.587314814817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45970.587314814817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45970.587314814817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45970.587314814817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45970.587314814817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45970.587314814817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45970.587314814817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45970.587314814817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45970.587314814817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45970.587314814817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45970.587314814817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45970.587314814817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45970.587314814817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45970.587314814817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45970.587314814817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45970.587314814817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45970.587314814817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45970.587314814817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45970.587314814817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45970.587314814817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45970.587314814817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45970.587314814817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45970.587314814817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45970.587314814817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45970.587314814817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45970.587314814817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45970.587314814817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45970.587314814817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45970.587314814817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45970.587314814817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45970.587314814817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45970.587314814817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45970.587314814817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45970.587314814817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45970.587314814817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45970.587314814817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45970.587314814817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45970.587314814817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45970.587314814817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45970.587314814817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45970.587314814817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45970.587314814817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45970.587314814817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45970.587314814817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45970.587314814817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45970.587314814817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45970.587314814817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45970.587314814817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45970.587314814817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45970.587314814817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45970.587314814817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45970.587314814817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45970.587314814817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45970.587314814817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45970.587314814817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45970.587314814817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45970.587314814817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45970.587314814817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45970.587314814817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45970.587314814817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45970.587314814817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45970.587314814817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45970.587314814817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45970.587314814817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45970.587314814817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45970.587314814817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45970.587314814817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45970.587314814817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45970.587314814817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45970.587314814817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45970.587314814817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45970.587314814817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45970.587314814817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45970.587314814817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45970.587314814817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45970.587314814817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45970.587314814817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45970.587314814817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45970.587314814817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45970.587314814817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45970.587314814817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45970.587314814817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45970.587314814817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45970.587314814817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45970.587314814817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45970.587314814817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45970.587314814817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45970.587314814817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45970.587314814817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45970.587314814817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45970.587314814817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45970.587314814817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45970.587314814817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45970.587314814817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45970.587314814817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45970.587314814817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45970.587314814817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45970.587314814817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45970.587314814817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45970.587314814817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45970.587314814817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45970.587314814817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45970.587314814817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45970.587314814817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45970.587314814817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45970.587314814817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45970.587314814817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45970.587314814817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45970.587314814817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45970.587314814817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45970.587314814817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45970.587314814817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45970.587314814817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45970.587314814817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45970.587314814817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45970.587314814817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45970.587314814817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45970.587314814817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45970.587314814817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45970.587314814817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45970.587314814817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45970.587314814817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45970.587314814817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45970.587314814817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45970.587314814817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45970.587314814817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45970.587314814817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45970.587314814817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45970.587314814817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45970.587314814817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45970.587314814817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45970.587314814817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45970.587314814817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45970.587314814817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45970.587314814817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45970.587314814817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45970.587314814817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45970.587314814817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45970.587314814817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45970.587314814817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45970.587314814817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45970.587314814817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45970.587314814817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45970.587314814817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45970.587314814817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45970.587314814817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45970.587314814817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45970.587314814817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45970.587314814817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45970.587314814817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45970.587314814817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45970.587314814817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45970.587314814817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45970.587314814817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45970.587314814817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45970.587314814817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45970.587314814817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45970.587314814817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45970.587314814817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45970.587314814817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45970.587314814817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45970.587314814817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45970.587314814817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45970.587314814817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45970.587314814817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45970.587314814817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45970.587314814817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45970.587314814817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45970.587314814817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45970.587314814817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45970.587314814817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45970.587314814817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45970.587314814817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45970.587314814817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45970.587314814817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45970.587314814817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45970.587314814817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45970.587314814817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45970.587314814817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45970.587314814817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45970.587314814817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45970.587314814817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45970.587314814817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45970.587314814817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45970.587314814817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45970.587314814817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45970.587314814817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45970.587314814817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45970.587314814817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45970.587314814817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45970.587314814817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45970.587314814817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45970.587314814817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45970.587314814817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45970.587314814817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45970.587314814817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45970.587314814817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45970.587314814817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45970.587314814817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45970.587314814817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45970.587314814817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45970.587314814817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45970.587314814817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45970.587314814817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45970.587314814817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45970.587314814817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45970.587314814817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45970.587314814817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45970.587314814817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45970.587314814817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45970.587314814817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45970.587314814817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45970.587314814817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45970.587314814817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45970.587314814817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45970.587314814817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45970.587314814817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45970.587314814817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45970.587314814817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45970.587314814817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45970.587314814817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45970.587314814817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45970.587314814817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45970.587314814817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45970.587314814817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45970.587314814817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45970.587314814817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45970.587314814817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45970.587314814817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45970.587314814817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45970.587314814817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45970.587314814817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45970.587314814817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45970.587314814817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45970.587314814817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45970.587314814817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45970.587314814817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45970.587314814817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45970.587314814817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45970.587314814817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45970.587314814817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45970.587314814817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45970.587314814817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45970.587314814817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45970.587314814817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45970.587314814817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45970.587314814817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45970.587314814817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45970.587314814817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45970.587314814817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45970.587314814817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45970.587314814817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45970.587314814817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45970.587314814817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45970.587314814817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45970.587314814817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45970.587314814817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45970.587314814817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45970.587314814817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45970.587314814817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45970.587314814817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45970.587314814817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45970.587314814817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45970.587314814817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45970.587314814817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45970.587314814817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45970.587314814817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45970.587314814817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45970.587314814817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45970.587314814817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45970.587314814817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45970.587314814817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45970.587314814817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45970.587314814817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45970.587314814817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45970.587314814817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45970.587314814817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45970.587314814817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45970.587314814817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45970.587314814817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45970.587314814817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45970.587314814817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45970.587314814817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45970.587314814817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45970.587314814817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45970.587314814817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45970.587314814817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45970.587314814817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45970.587314814817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45970.587314814817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45970.587314814817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45970.587314814817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45970.587314814817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45970.587314814817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45970.587314814817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