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40" documentId="13_ncr:1_{F6CB121F-512D-4AA6-A0C1-0FB36C537598}" xr6:coauthVersionLast="47" xr6:coauthVersionMax="47" xr10:uidLastSave="{5DC1B841-59DD-4142-883B-37DCD93A1238}"/>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<sst xmlns="http://schemas.openxmlformats.org/spreadsheetml/2006/main" count="180300" uniqueCount="39134">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</sst>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296.42196249999688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5.2055092586670071E-2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45959.370388425923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45959.370388425923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45959.370388425923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45959.370388425923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45959.370388425923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45959.370388425923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45959.370388425923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45959.370388425923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45959.370388425923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45959.370388425923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45959.370388425923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45959.370388425923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45959.370388425923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45959.370388425923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45959.370388425923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45959.370388425923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45959.370388425923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45959.370388425923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45959.370388425923</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45959.370388425923</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856C5B61-9115-4A57-8B1E-2DD7A8DCA35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134.37055046296155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0.6283050925921998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0.59412685185088776</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0.43249490740709007</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0.14446250000037253</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3.1997222220525146E-2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2.5226388883311301E-2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45959.370388425923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45959.370388425923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45959.370388425923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45959.370388425923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45959.370388425923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45959.370388425923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45959.370388425923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45959.370388425923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45959.370388425923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45959.370388425923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45959.370388425923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45959.370388425923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45959.370388425923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45959.370388425923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45959.370388425923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45959.370388425923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45959.370388425923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45959.370388425923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45959.370388425923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45959.370388425923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45959.370388425923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45959.370388425923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45959.370388425923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45959.370388425923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45959.370388425923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45959.370388425923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45959.370388425923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45959.370388425923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45959.370388425923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45959.370388425923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45959.370388425923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45959.370388425923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45959.370388425923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45959.370388425923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45959.370388425923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45959.370388425923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45959.370388425923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45959.370388425923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45959.370388425923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45959.370388425923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45959.370388425923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45959.370388425923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45959.370388425923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45959.370388425923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45959.370388425923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45959.370388425923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45959.370388425923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45959.370388425923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45959.370388425923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45959.370388425923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45959.370388425923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45959.370388425923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45959.370388425923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45959.370388425923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45959.370388425923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45959.370388425923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45959.370388425923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45959.370388425923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45959.370388425923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45959.370388425923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45959.370388425923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45959.370388425923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45959.370388425923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45959.370388425923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45959.370388425923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45959.370388425923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45959.370388425923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45959.370388425923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45959.370388425923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45959.370388425923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45959.370388425923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45959.370388425923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45959.370388425923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45959.370388425923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45959.370388425923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45959.370388425923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45959.370388425923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45959.370388425923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45959.370388425923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45959.370388425923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45959.370388425923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45959.370388425923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45959.370388425923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45959.370388425923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45959.370388425923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45959.370388425923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45959.370388425923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45959.370388425923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45959.370388425923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45959.370388425923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45959.370388425923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45959.370388425923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45959.370388425923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45959.370388425923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45959.370388425923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45959.370388425923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45959.370388425923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45959.370388425923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45959.370388425923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45959.370388425923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45959.370388425923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45959.370388425923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45959.370388425923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45959.370388425923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45959.370388425923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45959.370388425923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45959.370388425923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45959.370388425923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45959.370388425923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45959.370388425923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45959.370388425923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45959.370388425923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45959.370388425923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45959.370388425923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45959.370388425923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45959.370388425923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45959.370388425923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45959.370388425923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45959.370388425923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45959.370388425923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45959.370388425923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45959.370388425923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45959.370388425923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45959.370388425923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45959.370388425923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45959.370388425923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45959.370388425923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45959.370388425923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45959.370388425923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45959.370388425923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45959.370388425923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45959.370388425923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45959.370388425923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45959.370388425923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45959.370388425923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45959.370388425923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45959.370388425923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45959.370388425923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45959.370388425923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45959.370388425923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45959.370388425923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45959.370388425923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45959.370388425923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45959.370388425923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45959.370388425923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45959.370388425923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45959.370388425923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45959.370388425923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45959.370388425923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45959.370388425923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45959.370388425923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45959.370388425923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45959.370388425923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45959.370388425923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45959.370388425923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45959.370388425923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45959.370388425923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45959.370388425923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45959.370388425923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45959.370388425923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45959.370388425923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45959.370388425923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45959.370388425923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45959.370388425923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45959.370388425923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45959.370388425923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45959.370388425923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45959.370388425923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45959.370388425923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45959.370388425923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45959.370388425923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45959.370388425923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45959.370388425923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45959.370388425923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45959.370388425923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45959.370388425923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45959.370388425923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45959.370388425923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45959.370388425923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45959.370388425923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45959.370388425923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45959.370388425923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45959.370388425923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45959.370388425923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45959.370388425923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45959.370388425923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45959.370388425923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45959.370388425923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45959.370388425923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45959.370388425923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45959.370388425923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45959.370388425923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45959.370388425923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45959.370388425923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45959.370388425923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45959.370388425923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45959.370388425923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45959.370388425923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45959.370388425923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45959.370388425923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45959.370388425923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45959.370388425923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45959.370388425923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45959.370388425923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45959.370388425923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45959.370388425923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45959.370388425923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45959.370388425923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45959.370388425923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45959.370388425923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45959.370388425923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45959.370388425923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45959.370388425923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45959.370388425923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45959.370388425923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45959.370388425923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45959.370388425923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45959.370388425923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45959.370388425923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45959.370388425923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45959.370388425923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45959.370388425923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45959.370388425923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45959.370388425923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45959.370388425923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45959.370388425923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45959.370388425923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45959.370388425923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45959.370388425923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45959.370388425923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45959.370388425923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45959.370388425923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45959.370388425923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45959.370388425923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45959.370388425923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45959.370388425923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45959.370388425923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45959.370388425923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45959.370388425923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45959.370388425923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45959.370388425923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45959.370388425923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45959.370388425923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45959.370388425923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45959.370388425923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45959.370388425923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45959.370388425923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45959.370388425923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45959.370388425923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45959.370388425923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45959.370388425923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45959.370388425923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45959.370388425923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45959.370388425923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45959.370388425923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45959.370388425923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45959.370388425923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45959.370388425923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45959.370388425923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45959.370388425923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45959.370388425923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45959.370388425923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45959.370388425923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45959.370388425923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45959.370388425923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45959.370388425923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45959.370388425923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45959.370388425923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45959.370388425923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45959.370388425923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45959.370388425923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45959.370388425923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45959.370388425923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45959.370388425923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45959.370388425923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45959.370388425923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45959.370388425923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45959.370388425923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45959.370388425923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45959.370388425923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45959.370388425923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45959.370388425923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45959.370388425923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45959.370388425923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45959.370388425923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45959.370388425923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45959.370388425923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45959.370388425923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45959.370388425923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45959.370388425923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45959.370388425923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45959.370388425923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45959.370388425923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45959.370388425923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45959.370388425923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45959.370388425923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45959.370388425923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45959.370388425923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45959.370388425923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45959.370388425923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45959.370388425923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45959.370388425923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45959.370388425923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45959.370388425923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45959.370388425923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45959.370388425923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45959.370388425923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45959.370388425923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45959.370388425923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45959.370388425923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45959.370388425923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45959.370388425923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45959.370388425923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45959.370388425923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45959.370388425923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45959.370388425923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45959.370388425923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45959.370388425923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45959.370388425923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45959.370388425923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45959.370388425923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45959.370388425923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45959.370388425923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45959.370388425923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45959.370388425923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45959.370388425923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45959.370388425923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45959.370388425923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45959.370388425923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45959.370388425923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45959.370388425923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45959.370388425923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45959.370388425923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45959.370388425923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45959.370388425923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45959.370388425923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45959.370388425923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45959.370388425923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45959.370388425923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45959.370388425923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45959.370388425923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45959.370388425923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45959.370388425923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45959.370388425923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45959.370388425923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45959.370388425923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45959.370388425923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45959.370388425923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45959.370388425923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45959.370388425923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45959.370388425923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45959.370388425923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45959.370388425923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45959.370388425923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45959.370388425923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45959.370388425923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45959.370388425923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45959.370388425923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45959.370388425923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45959.370388425923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45959.370388425923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45959.370388425923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45959.370388425923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45959.370388425923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45959.370388425923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45959.370388425923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45959.370388425923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45959.370388425923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45959.370388425923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45959.370388425923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45959.370388425923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45959.370388425923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45959.370388425923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45959.370388425923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45959.370388425923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45959.370388425923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45959.370388425923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45959.370388425923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45959.370388425923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45959.370388425923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45959.370388425923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45959.370388425923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45959.370388425923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45959.370388425923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45959.370388425923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45959.370388425923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45959.370388425923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45959.370388425923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45959.370388425923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45959.370388425923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45959.370388425923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45959.370388425923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45959.370388425923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45959.370388425923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45959.370388425923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45959.370388425923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45959.370388425923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45959.370388425923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45959.370388425923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45959.370388425923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45959.370388425923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45959.370388425923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45959.370388425923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45959.370388425923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45959.370388425923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45959.370388425923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45959.370388425923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45959.370388425923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45959.370388425923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45959.370388425923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45959.370388425923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45959.370388425923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45959.370388425923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45959.370388425923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45959.370388425923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45959.370388425923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45959.370388425923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45959.370388425923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45959.370388425923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45959.370388425923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45959.370388425923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45959.370388425923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45959.370388425923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45959.370388425923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45959.370388425923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45959.370388425923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45959.370388425923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45959.370388425923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45959.370388425923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45959.370388425923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45959.370388425923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45959.370388425923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45959.370388425923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45959.370388425923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45959.370388425923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45959.370388425923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45959.370388425923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45959.370388425923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45959.370388425923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45959.370388425923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45959.370388425923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45959.370388425923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45959.370388425923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45959.370388425923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45959.370388425923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45959.370388425923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45959.370388425923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45959.370388425923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45959.370388425923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45959.370388425923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45959.370388425923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45959.370388425923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45959.370388425923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45959.370388425923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45959.370388425923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45959.370388425923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45959.370388425923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45959.370388425923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45959.370388425923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45959.370388425923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45959.370388425923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45959.370388425923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45959.370388425923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45959.370388425923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45959.370388425923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45959.370388425923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45959.370388425923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45959.370388425923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45959.370388425923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45959.370388425923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45959.370388425923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45959.370388425923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45959.370388425923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45959.370388425923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45959.370388425923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45959.370388425923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45959.370388425923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45959.370388425923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45959.370388425923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45959.370388425923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45959.370388425923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45959.370388425923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45959.370388425923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45959.370388425923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45959.370388425923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45959.370388425923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45959.370388425923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45959.370388425923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45959.370388425923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45959.370388425923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45959.370388425923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45959.370388425923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45959.370388425923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45959.370388425923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45959.370388425923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45959.370388425923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45959.370388425923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45959.370388425923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45959.370388425923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45959.370388425923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45959.370388425923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45959.370388425923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45959.370388425923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45959.370388425923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45959.370388425923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45959.370388425923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45959.370388425923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45959.370388425923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45959.370388425923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45959.370388425923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45959.370388425923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45959.370388425923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45959.370388425923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45959.370388425923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45959.370388425923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45959.370388425923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45959.370388425923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45959.370388425923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45959.370388425923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45959.370388425923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45959.370388425923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45959.370388425923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45959.370388425923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45959.370388425923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45959.370388425923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45959.370388425923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45959.370388425923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45959.370388425923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45959.370388425923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45959.370388425923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45959.370388425923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45959.370388425923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45959.370388425923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45959.370388425923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45959.370388425923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45959.370388425923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45959.370388425923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45959.370388425923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45959.370388425923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45959.370388425923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45959.370388425923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45959.370388425923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45959.370388425923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45959.370388425923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45959.370388425923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45959.370388425923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45959.370388425923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45959.370388425923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45959.370388425923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45959.370388425923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45959.370388425923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45959.370388425923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45959.370388425923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45959.370388425923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45959.370388425923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45959.370388425923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45959.370388425923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45959.370388425923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45959.370388425923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45959.370388425923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45959.370388425923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45959.370388425923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45959.370388425923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45959.370388425923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45959.370388425923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45959.370388425923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45959.370388425923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45959.370388425923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45959.370388425923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45959.370388425923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45959.370388425923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45959.370388425923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45959.370388425923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45959.370388425923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45959.370388425923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45959.370388425923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45959.370388425923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45959.370388425923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45959.370388425923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45959.370388425923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45959.370388425923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45959.370388425923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45959.370388425923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45959.370388425923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45959.370388425923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45959.370388425923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45959.370388425923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45959.370388425923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45959.370388425923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45959.370388425923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45959.370388425923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45959.370388425923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45959.370388425923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45959.370388425923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45959.370388425923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45959.370388425923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45959.370388425923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45959.370388425923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45959.370388425923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45959.370388425923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45959.370388425923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45959.370388425923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45959.370388425923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45959.370388425923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45959.370388425923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45959.370388425923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45959.370388425923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45959.370388425923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45959.370388425923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45959.370388425923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45959.370388425923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45959.370388425923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45959.370388425923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45959.370388425923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45959.370388425923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45959.370388425923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45959.370388425923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45959.370388425923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45959.370388425923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45959.370388425923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45959.370388425923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45959.370388425923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45959.370388425923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45959.370388425923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45959.370388425923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45959.370388425923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45959.370388425923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45959.370388425923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45959.370388425923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45959.370388425923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45959.370388425923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45959.370388425923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45959.370388425923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45959.370388425923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45959.370388425923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45959.370388425923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45959.370388425923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45959.370388425923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45959.370388425923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45959.370388425923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45959.370388425923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45959.370388425923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45959.370388425923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45959.370388425923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45959.370388425923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45959.370388425923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45959.370388425923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45959.370388425923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45959.370388425923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45959.370388425923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45959.370388425923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45959.370388425923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45959.370388425923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45959.370388425923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45959.370388425923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45959.370388425923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45959.370388425923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45959.370388425923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45959.370388425923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45959.370388425923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45959.370388425923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45959.370388425923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45959.370388425923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45959.370388425923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45959.370388425923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45959.370388425923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45959.370388425923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45959.370388425923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45959.370388425923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45959.370388425923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45959.370388425923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45959.370388425923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45959.370388425923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45959.370388425923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45959.370388425923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45959.370388425923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45959.370388425923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45959.370388425923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45959.370388425923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45959.370388425923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45959.370388425923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45959.370388425923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45959.370388425923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45959.370388425923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45959.370388425923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45959.370388425923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45959.370388425923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45959.370388425923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45959.370388425923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45959.370388425923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45959.370388425923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45959.370388425923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45959.370388425923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45959.370388425923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45959.370388425923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45959.370388425923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45959.370388425923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45959.370388425923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45959.370388425923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45959.370388425923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45959.370388425923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45959.370388425923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45959.370388425923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45959.370388425923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45959.370388425923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45959.370388425923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45959.370388425923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45959.370388425923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45959.370388425923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45959.370388425923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45959.370388425923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45959.370388425923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45959.370388425923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45959.370388425923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45959.370388425923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45959.370388425923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45959.370388425923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45959.370388425923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45959.370388425923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45959.370388425923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45959.370388425923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45959.370388425923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45959.370388425923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45959.370388425923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45959.370388425923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45959.370388425923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45959.370388425923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45959.370388425923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45959.370388425923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45959.370388425923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45959.370388425923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45959.370388425923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45959.370388425923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45959.370388425923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45959.370388425923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45959.370388425923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45959.370388425923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45959.370388425923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45959.370388425923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45959.370388425923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45959.370388425923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45959.370388425923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45959.370388425923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45959.370388425923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45959.370388425923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45959.370388425923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45959.370388425923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45959.370388425923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45959.370388425923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45959.370388425923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45959.370388425923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45959.370388425923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45959.370388425923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45959.370388425923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45959.370388425923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45959.370388425923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45959.370388425923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45959.370388425923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45959.370388425923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45959.370388425923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45959.370388425923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45959.370388425923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45959.370388425923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45959.370388425923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45959.370388425923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45959.370388425923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45959.370388425923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45959.370388425923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45959.370388425923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45959.370388425923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45959.370388425923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45959.370388425923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45959.370388425923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45959.370388425923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45959.370388425923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45959.370388425923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45959.370388425923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45959.370388425923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45959.370388425923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45959.370388425923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45959.370388425923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45959.370388425923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45959.370388425923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45959.370388425923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45959.370388425923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45959.370388425923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45959.370388425923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45959.370388425923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45959.370388425923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45959.370388425923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45959.370388425923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45959.370388425923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45959.370388425923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45959.370388425923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45959.370388425923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45959.370388425923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45959.370388425923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45959.370388425923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45959.370388425923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45959.370388425923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45959.370388425923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45959.370388425923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45959.370388425923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45959.370388425923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45959.370388425923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45959.370388425923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45959.370388425923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45959.370388425923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45959.370388425923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45959.370388425923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45959.370388425923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45959.370388425923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45959.370388425923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45959.370388425923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45959.370388425923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45959.370388425923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45959.370388425923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45959.370388425923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45959.370388425923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45959.370388425923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45959.370388425923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45959.370388425923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45959.370388425923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45959.370388425923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45959.370388425923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45959.370388425923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45959.370388425923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45959.370388425923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45959.370388425923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45959.370388425923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45959.370388425923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45959.370388425923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45959.370388425923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45959.370388425923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45959.370388425923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45959.370388425923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45959.370388425923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45959.370388425923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45959.370388425923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45959.370388425923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45959.370388425923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45959.370388425923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45959.370388425923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45959.370388425923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45959.370388425923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45959.370388425923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45959.370388425923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45959.370388425923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45959.370388425923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45959.370388425923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45959.370388425923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45959.370388425923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45959.370388425923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45959.370388425923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45959.370388425923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45959.370388425923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45959.370388425923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45959.370388425923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45959.370388425923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45959.370388425923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45959.370388425923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45959.370388425923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45959.370388425923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45959.370388425923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45959.370388425923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45959.370388425923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45959.370388425923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45959.370388425923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45959.370388425923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45959.370388425923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45959.370388425923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45959.370388425923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45959.370388425923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45959.370388425923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45959.370388425923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45959.370388425923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45959.370388425923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45959.370388425923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45959.370388425923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45959.370388425923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45959.370388425923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45959.370388425923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45959.370388425923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45959.370388425923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45959.370388425923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45959.370388425923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45959.370388425923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45959.370388425923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45959.370388425923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45959.370388425923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45959.370388425923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45959.370388425923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45959.370388425923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45959.370388425923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45959.370388425923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45959.370388425923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45959.370388425923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45959.370388425923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45959.370388425923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45959.370388425923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45959.370388425923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45959.370388425923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45959.370388425923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45959.370388425923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45959.370388425923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45959.370388425923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45959.370388425923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45959.370388425923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45959.370388425923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45959.370388425923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45959.370388425923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45959.370388425923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45959.370388425923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45959.370388425923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45959.370388425923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45959.370388425923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45959.370388425923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45959.370388425923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45959.370388425923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45959.370388425923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45959.370388425923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45959.370388425923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45959.370388425923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45959.370388425923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45959.370388425923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45959.370388425923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45959.370388425923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45959.370388425923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45959.370388425923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45959.370388425923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45959.370388425923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45959.370388425923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45959.370388425923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45959.370388425923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45959.370388425923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45959.370388425923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45959.370388425923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45959.370388425923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45959.370388425923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45959.370388425923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45959.370388425923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45959.370388425923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45959.370388425923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45959.370388425923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45959.370388425923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45959.370388425923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45959.370388425923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45959.370388425923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45959.370388425923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45959.370388425923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45959.370388425923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45959.370388425923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45959.370388425923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45959.370388425923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45959.370388425923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45959.370388425923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45959.370388425923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45959.370388425923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45959.370388425923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45959.370388425923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45959.370388425923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45959.370388425923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45959.370388425923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45959.370388425923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45959.370388425923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45959.370388425923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45959.370388425923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45959.370388425923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45959.370388425923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45959.370388425923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45959.370388425923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45959.370388425923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45959.370388425923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45959.370388425923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45959.370388425923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45959.370388425923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45959.370388425923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45959.370388425923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45959.370388425923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45959.370388425923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45959.370388425923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45959.370388425923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45959.370388425923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45959.370388425923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45959.370388425923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45959.370388425923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45959.370388425923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45959.370388425923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45959.370388425923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45959.370388425923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45959.370388425923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45959.370388425923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45959.370388425923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45959.370388425923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45959.370388425923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45959.370388425923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45959.370388425923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45959.370388425923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45959.370388425923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45959.370388425923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45959.370388425923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45959.370388425923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45959.370388425923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45959.370388425923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45959.370388425923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45959.370388425923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45959.370388425923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45959.370388425923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45959.370388425923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45959.370388425923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45959.370388425923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45959.370388425923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45959.370388425923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45959.370388425923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45959.370388425923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45959.370388425923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45959.370388425923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45959.370388425923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45959.370388425923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45959.370388425923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45959.370388425923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45959.370388425923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45959.370388425923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45959.370388425923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45959.370388425923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45959.370388425923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45959.370388425923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45959.370388425923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45959.370388425923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45959.370388425923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45959.370388425923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45959.370388425923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45959.370388425923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45959.370388425923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45959.370388425923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45959.370388425923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45959.370388425923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45959.370388425923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45959.370388425923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45959.370388425923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45959.370388425923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45959.370388425923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45959.370388425923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45959.370388425923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45959.370388425923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45959.370388425923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45959.370388425923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45959.370388425923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45959.370388425923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45959.370388425923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45959.370388425923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45959.370388425923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45959.370388425923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45959.370388425923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45959.370388425923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45959.370388425923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45959.370388425923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45959.370388425923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45959.370388425923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45959.370388425923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45959.370388425923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45959.370388425923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45959.370388425923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45959.370388425923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45959.370388425923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45959.370388425923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45959.370388425923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45959.370388425923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45959.370388425923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45959.370388425923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45959.370388425923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45959.370388425923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45959.370388425923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45959.370388425923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45959.370388425923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45959.370388425923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45959.370388425923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45959.370388425923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45959.370388425923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45959.370388425923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45959.370388425923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45959.370388425923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45959.370388425923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45959.370388425923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45959.370388425923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45959.370388425923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45959.370388425923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45959.370388425923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45959.370388425923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45959.370388425923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45959.370388425923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45959.370388425923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45959.370388425923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45959.370388425923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45959.370388425923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45959.370388425923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45959.370388425923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45959.370388425923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45959.370388425923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45959.370388425923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45959.370388425923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45959.370388425923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45959.370388425923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45959.370388425923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45959.370388425923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45959.370388425923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45959.370388425923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45959.370388425923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45959.370388425923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45959.370388425923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45959.370388425923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45959.370388425923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45959.370388425923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45959.370388425923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45959.370388425923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45959.370388425923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45959.370388425923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45959.370388425923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45959.370388425923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45959.370388425923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45959.370388425923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45959.370388425923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45959.370388425923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45959.370388425923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45959.370388425923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45959.370388425923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45959.370388425923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45959.370388425923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45959.370388425923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45959.370388425923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45959.370388425923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45959.370388425923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45959.370388425923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45959.370388425923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45959.370388425923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45959.370388425923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45959.370388425923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45959.370388425923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45959.370388425923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45959.370388425923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45959.370388425923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45959.370388425923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45959.370388425923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45959.370388425923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45959.370388425923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45959.370388425923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45959.370388425923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45959.370388425923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45959.370388425923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45959.370388425923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45959.370388425923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45959.370388425923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45959.370388425923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45959.370388425923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45959.370388425923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45959.370388425923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45959.370388425923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45959.370388425923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45959.370388425923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45959.370388425923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45959.370388425923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45959.370388425923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45959.370388425923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45959.370388425923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45959.370388425923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45959.370388425923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45959.370388425923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45959.370388425923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45959.370388425923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45959.370388425923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45959.370388425923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45959.370388425923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45959.370388425923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45959.370388425923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45959.370388425923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45959.370388425923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45959.370388425923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45959.370388425923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45959.370388425923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45959.370388425923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45959.370388425923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45959.370388425923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45959.370388425923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45959.370388425923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45959.370388425923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45959.370388425923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45959.370388425923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45959.370388425923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45959.370388425923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45959.370388425923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45959.370388425923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45959.370388425923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45959.370388425923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45959.370388425923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45959.370388425923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45959.370388425923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45959.370388425923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45959.370388425923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45959.370388425923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45959.370388425923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45959.370388425923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45959.370388425923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45959.370388425923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45959.370388425923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45959.370388425923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45959.370388425923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45959.370388425923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45959.370388425923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45959.370388425923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45959.370388425923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45959.370388425923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45959.370388425923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45959.370388425923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45959.370388425923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45959.370388425923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45959.370388425923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45959.370388425923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45959.370388425923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45959.370388425923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45959.370388425923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45959.370388425923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45959.370388425923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45959.370388425923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45959.370388425923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45959.370388425923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45959.370388425923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45959.370388425923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45959.370388425923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45959.370388425923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45959.370388425923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45959.370388425923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45959.370388425923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45959.370388425923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45959.370388425923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45959.370388425923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45959.370388425923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45959.370388425923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45959.370388425923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45959.370388425923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45959.370388425923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45959.370388425923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45959.370388425923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45959.370388425923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45959.370388425923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45959.370388425923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45959.370388425923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45959.370388425923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45959.370388425923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45959.370388425923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45959.370388425923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45959.370388425923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45959.370388425923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45959.370388425923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45959.370388425923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45959.370388425923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45959.370388425923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45959.370388425923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45959.370388425923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45959.370388425923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45959.370388425923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45959.370388425923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45959.370388425923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45959.370388425923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45959.370388425923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45959.370388425923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45959.370388425923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45959.370388425923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45959.370388425923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45959.370388425923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45959.370388425923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45959.370388425923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45959.370388425923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45959.370388425923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45959.370388425923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45959.370388425923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45959.370388425923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45959.370388425923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45959.370388425923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45959.370388425923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45959.370388425923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45959.370388425923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45959.370388425923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45959.370388425923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45959.370388425923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45959.370388425923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45959.370388425923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45959.370388425923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45959.370388425923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45959.370388425923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255.88967083332682</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0.44608287036680849</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45959.370388425923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45959.370388425923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45959.370388425923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45959.370388425923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45959.370388425923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45959.370388425923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45959.370388425923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45959.370388425923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45959.370388425923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45959.370388425923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45959.370388425923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45959.370388425923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45959.370388425923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45959.370388425923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45959.370388425923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45959.370388425923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45959.370388425923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45959.370388425923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45959.370388425923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45959.370388425923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45959.370388425923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45959.370388425923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45959.370388425923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45959.370388425923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45959.370388425923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45959.370388425923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45959.370388425923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45959.370388425923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45959.370388425923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45959.370388425923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45959.370388425923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45959.370388425923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45959.370388425923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45959.370388425923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45959.370388425923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45959.370388425923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45959.370388425923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45959.370388425923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45959.370388425923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45959.370388425923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45959.370388425923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45959.370388425923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45959.370388425923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45959.370388425923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45959.370388425923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45959.370388425923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45959.370388425923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45959.370388425923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45959.370388425923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45959.370388425923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45959.370388425923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45959.370388425923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45959.370388425923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45959.370388425923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45959.370388425923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45959.370388425923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45959.370388425923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45959.370388425923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45959.370388425923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45959.370388425923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45959.370388425923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45959.370388425923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45959.370388425923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45959.370388425923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45959.370388425923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45959.370388425923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45959.370388425923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45959.370388425923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45959.370388425923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45959.370388425923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45959.370388425923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45959.370388425923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45959.370388425923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45959.370388425923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45959.370388425923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45959.370388425923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45959.370388425923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45959.370388425923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45959.370388425923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45959.370388425923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45959.370388425923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45959.370388425923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45959.370388425923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45959.370388425923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45959.370388425923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45959.370388425923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45959.370388425923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45959.370388425923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45959.370388425923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45959.370388425923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45959.370388425923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45959.370388425923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45959.370388425923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45959.370388425923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45959.370388425923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45959.370388425923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45959.370388425923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45959.370388425923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45959.370388425923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45959.370388425923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45959.370388425923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45959.370388425923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45959.370388425923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45959.370388425923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45959.370388425923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45959.370388425923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45959.370388425923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45959.370388425923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45959.370388425923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45959.370388425923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45959.370388425923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45959.370388425923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45959.370388425923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45959.370388425923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45959.370388425923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45959.370388425923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45959.370388425923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45959.370388425923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45959.370388425923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45959.370388425923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45959.370388425923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45959.370388425923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45959.370388425923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45959.370388425923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45959.370388425923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45959.370388425923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45959.370388425923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45959.370388425923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45959.370388425923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45959.370388425923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45959.370388425923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45959.370388425923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45959.370388425923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45959.370388425923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45959.370388425923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45959.370388425923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45959.370388425923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45959.370388425923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45959.370388425923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45959.370388425923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45959.370388425923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45959.370388425923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45959.370388425923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45959.370388425923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45959.370388425923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45959.370388425923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45959.370388425923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45959.370388425923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45959.370388425923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45959.370388425923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45959.370388425923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45959.370388425923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45959.370388425923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45959.370388425923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45959.370388425923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45959.370388425923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45959.370388425923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45959.370388425923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45959.370388425923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45959.370388425923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45959.370388425923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45959.370388425923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45959.370388425923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45959.370388425923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45959.370388425923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45959.370388425923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45959.370388425923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45959.370388425923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45959.370388425923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45959.370388425923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45959.370388425923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45959.370388425923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45959.370388425923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45959.370388425923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45959.370388425923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45959.370388425923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67.5383282407347</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33.181511111106374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10.709277314810606</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0.28208981481293449</v>
      </c>
      <c r="H5" s="153">
        <v>45959.045960648145</v>
      </c>
      <c r="I5" s="152" t="str">
        <f>IFERROR(VLOOKUP(D5,DB!A:F,6,0),"")</f>
        <v>SCECO</v>
      </c>
      <c r="J5" s="152" t="str">
        <f>IFERROR(VLOOKUP(D5,DB!A:G,7,0),"")</f>
        <v>Good</v>
      </c>
      <c r="K5" s="152" t="s">
        <v>39130</v>
      </c>
      <c r="L5" s="152" t="str">
        <f>IFERROR(VLOOKUP(D5,DB!A:I,9,0),"")</f>
        <v>Latis</v>
      </c>
    </row>
    <row r="6" spans="1:13" ht="15">
      <c r="A6" s="152" t="s">
        <v>39131</v>
      </c>
      <c r="B6" s="152" t="str">
        <f>IFERROR(VLOOKUP(D6,DB!A:K,11,0),"")</f>
        <v>R5</v>
      </c>
      <c r="C6" s="152">
        <v>6</v>
      </c>
      <c r="D6" s="152" t="s">
        <v>32925</v>
      </c>
      <c r="E6" s="152" t="s">
        <v>39102</v>
      </c>
      <c r="F6" s="153">
        <v>45959.36173611111</v>
      </c>
      <c r="G6" s="154">
        <f ca="1">IFERROR(NOW()-F6,"")</f>
        <v>8.6523148129344918E-3</v>
      </c>
      <c r="H6" s="153">
        <v>45959.351597222223</v>
      </c>
      <c r="I6" s="152" t="str">
        <f>IFERROR(VLOOKUP(D6,DB!A:F,6,0),"")</f>
        <v>SCECO</v>
      </c>
      <c r="J6" s="152" t="str">
        <f>IFERROR(VLOOKUP(D6,DB!A:G,7,0),"")</f>
        <v>Dead</v>
      </c>
      <c r="K6" s="152"/>
      <c r="L6" s="152" t="str">
        <f>IFERROR(VLOOKUP(D6,DB!A:I,9,0),"")</f>
        <v>Latis</v>
      </c>
    </row>
    <row r="7" spans="1:13" ht="15">
      <c r="A7" s="152"/>
      <c r="B7" s="152" t="str">
        <f>IFERROR(VLOOKUP(D7,DB!A:K,11,0),"")</f>
        <v/>
      </c>
      <c r="C7" s="152"/>
      <c r="D7"/>
      <c r="E7" s="152"/>
      <c r="F7" s="153"/>
      <c r="G7" s="154">
        <f ca="1">IFERROR(NOW()-F7,"")</f>
        <v>45959.370388425923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45959.370388425923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45959.370388425923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45959.370388425923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45959.370388425923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45959.370388425923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45959.370388425923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45959.370388425923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45959.370388425923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45959.370388425923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45959.370388425923</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45959.370388425923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45959.370388425923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45959.370388425923</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45959.370388425923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45959.370388425923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45959.370388425923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45959.370388425923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45959.370388425923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45959.370388425923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45959.370388425923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45959.370388425923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45959.370388425923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45959.370388425923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45959.370388425923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45959.370388425923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45959.370388425923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45959.370388425923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45959.370388425923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45959.370388425923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45959.370388425923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45959.370388425923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45959.370388425923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45959.370388425923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45959.370388425923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45959.370388425923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45959.370388425923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45959.370388425923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45959.370388425923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45959.370388425923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45959.370388425923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45959.370388425923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45959.370388425923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45959.370388425923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45959.370388425923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45959.370388425923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45959.370388425923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45959.370388425923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45959.370388425923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45959.370388425923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45959.370388425923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45959.370388425923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45959.370388425923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45959.370388425923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45959.370388425923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45959.370388425923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45959.370388425923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45959.370388425923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45959.370388425923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45959.370388425923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45959.370388425923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45959.370388425923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45959.370388425923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45959.370388425923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45959.370388425923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45959.370388425923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45959.370388425923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45959.370388425923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45959.370388425923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45959.370388425923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45959.370388425923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45959.370388425923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45959.370388425923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45959.370388425923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45959.370388425923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45959.370388425923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45959.370388425923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45959.370388425923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45959.370388425923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45959.370388425923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45959.370388425923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45959.370388425923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45959.370388425923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45959.370388425923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45959.370388425923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45959.370388425923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45959.370388425923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45959.370388425923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45959.370388425923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45959.370388425923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45959.370388425923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45959.370388425923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45959.370388425923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45959.370388425923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45959.370388425923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45959.370388425923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45959.370388425923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45959.370388425923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45959.370388425923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45959.370388425923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45959.370388425923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45959.370388425923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45959.370388425923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45959.370388425923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45959.370388425923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45959.370388425923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45959.370388425923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45959.370388425923</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45959.370388425923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45959.370388425923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45959.370388425923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45959.370388425923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45959.370388425923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45959.370388425923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45959.370388425923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45959.370388425923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45959.370388425923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45959.370388425923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45959.370388425923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45959.370388425923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45959.370388425923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45959.370388425923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45959.370388425923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45959.370388425923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45959.370388425923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45959.370388425923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45959.370388425923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45959.370388425923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45959.370388425923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45959.370388425923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45959.370388425923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45959.370388425923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45959.370388425923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45959.370388425923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45959.370388425923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45959.370388425923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45959.370388425923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45959.370388425923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45959.370388425923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45959.370388425923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45959.370388425923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45959.370388425923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45959.370388425923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45959.370388425923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45959.370388425923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45959.370388425923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45959.370388425923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45959.370388425923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45959.370388425923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45959.370388425923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45959.370388425923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45959.370388425923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45959.370388425923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45959.370388425923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45959.370388425923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45959.370388425923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45959.370388425923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45959.370388425923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45959.370388425923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45959.370388425923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45959.370388425923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45959.370388425923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45959.370388425923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45959.370388425923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45959.370388425923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45959.370388425923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45959.370388425923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45959.370388425923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45959.370388425923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45959.370388425923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45959.370388425923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45959.370388425923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45959.370388425923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45959.370388425923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45959.370388425923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45959.370388425923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45959.370388425923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45959.370388425923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45959.370388425923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45959.370388425923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45959.370388425923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45959.370388425923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45959.370388425923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45959.370388425923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45959.370388425923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45959.370388425923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45959.370388425923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45959.370388425923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45959.370388425923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45959.370388425923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45959.370388425923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45959.370388425923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45959.370388425923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45959.370388425923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45959.370388425923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45959.370388425923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45959.370388425923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45959.370388425923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45959.370388425923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45959.370388425923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45959.370388425923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45959.370388425923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45959.370388425923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45959.370388425923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45959.370388425923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45959.370388425923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45959.370388425923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45959.370388425923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45959.370388425923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45959.370388425923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45959.370388425923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45959.370388425923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45959.370388425923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45959.370388425923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45959.370388425923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45959.370388425923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45959.370388425923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45959.370388425923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45959.370388425923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45959.370388425923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45959.370388425923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45959.370388425923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45959.370388425923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45959.370388425923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45959.370388425923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45959.370388425923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45959.370388425923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45959.370388425923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45959.370388425923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45959.370388425923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45959.370388425923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45959.370388425923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45959.370388425923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45959.370388425923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45959.370388425923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45959.370388425923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45959.370388425923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45959.370388425923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45959.370388425923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45959.370388425923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45959.370388425923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45959.370388425923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45959.370388425923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45959.370388425923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45959.370388425923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45959.370388425923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45959.370388425923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45959.370388425923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45959.370388425923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45959.370388425923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45959.370388425923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45959.370388425923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45959.370388425923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45959.370388425923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45959.370388425923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45959.370388425923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45959.370388425923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45959.370388425923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45959.370388425923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45959.370388425923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45959.370388425923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45959.370388425923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45959.370388425923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45959.370388425923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45959.370388425923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45959.370388425923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45959.370388425923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45959.370388425923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45959.370388425923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45959.370388425923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45959.370388425923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45959.370388425923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45959.370388425923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45959.370388425923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45959.370388425923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45959.370388425923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45959.370388425923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45959.370388425923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45959.370388425923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45959.370388425923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45959.370388425923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45959.370388425923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45959.370388425923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45959.370388425923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45959.370388425923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45959.370388425923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45959.370388425923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45959.370388425923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45959.370388425923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45959.370388425923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45959.370388425923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45959.370388425923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45959.370388425923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45959.370388425923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45959.370388425923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45959.370388425923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45959.370388425923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45959.370388425923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45959.370388425923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45959.370388425923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45959.370388425923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45959.370388425923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45959.370388425923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45959.370388425923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45959.370388425923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45959.370388425923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45959.370388425923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45959.370388425923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45959.370388425923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45959.370388425923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45959.370388425923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45959.370388425923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45959.370388425923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45959.370388425923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45959.370388425923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45959.370388425923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45959.370388425923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45959.370388425923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45959.370388425923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45959.370388425923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45959.370388425923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45959.370388425923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45959.370388425923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45959.370388425923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45959.370388425923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45959.370388425923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45959.370388425923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45959.370388425923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45959.370388425923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45959.370388425923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45959.370388425923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45959.370388425923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45959.370388425923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45959.370388425923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45959.370388425923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45959.370388425923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45959.370388425923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45959.370388425923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45959.370388425923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45959.370388425923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45959.370388425923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45959.370388425923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45959.370388425923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45959.370388425923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45959.370388425923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45959.370388425923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45959.370388425923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45959.370388425923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45959.370388425923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45959.370388425923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45959.370388425923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45959.370388425923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45959.370388425923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45959.370388425923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45959.370388425923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45959.370388425923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45959.370388425923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45959.370388425923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45959.370388425923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45959.370388425923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45959.370388425923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45959.370388425923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45959.370388425923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45959.370388425923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45959.370388425923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45959.370388425923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45959.370388425923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45959.370388425923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45959.370388425923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45959.370388425923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45959.370388425923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45959.370388425923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45959.370388425923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45959.370388425923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45959.370388425923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45959.370388425923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45959.370388425923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45959.370388425923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45959.370388425923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45959.370388425923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45959.370388425923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45959.370388425923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45959.370388425923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45959.370388425923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45959.370388425923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45959.370388425923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45959.370388425923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45959.370388425923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45959.370388425923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45959.370388425923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45959.370388425923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45959.370388425923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45959.370388425923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45959.370388425923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45959.370388425923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45959.370388425923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45959.370388425923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45959.370388425923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45959.370388425923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45959.370388425923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45959.370388425923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45959.370388425923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45959.370388425923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45959.370388425923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45959.370388425923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45959.370388425923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45959.370388425923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45959.370388425923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45959.370388425923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45959.370388425923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45959.370388425923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45959.370388425923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45959.370388425923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45959.370388425923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45959.370388425923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45959.370388425923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45959.370388425923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45959.370388425923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45959.370388425923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45959.370388425923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45959.370388425923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45959.370388425923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45959.370388425923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45959.370388425923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45959.370388425923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45959.370388425923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45959.370388425923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45959.370388425923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45959.370388425923</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1</v>
      </c>
      <c r="D2" s="103" t="s">
        <v>31796</v>
      </c>
      <c r="E2" s="106" t="s">
        <v>39021</v>
      </c>
      <c r="F2" s="107">
        <v>45959.286631944444</v>
      </c>
      <c r="G2" s="77">
        <f ca="1">IFERROR(NOW()-F2,"-")</f>
        <v>8.3756481479213107E-2</v>
      </c>
      <c r="H2" s="107">
        <v>45959.281087962961</v>
      </c>
      <c r="I2" s="103" t="str">
        <f>IFERROR(VLOOKUP(D2,DB!A:F,6,0),"")</f>
        <v>SCECO</v>
      </c>
      <c r="J2" s="102" t="str">
        <f>IFERROR(VLOOKUP(D2,DB!A:G,7,0),"")</f>
        <v>Vandalized</v>
      </c>
      <c r="K2" s="108" t="s">
        <v>39133</v>
      </c>
      <c r="L2" s="109" t="str">
        <f>IFERROR(VLOOKUP(D2,DB!A:I,9,0),"")</f>
        <v>Latis</v>
      </c>
    </row>
    <row r="3" spans="1:16383" ht="31.5" customHeight="1">
      <c r="A3" s="104"/>
      <c r="B3" s="103" t="str">
        <f>IFERROR(VLOOKUP(D3,DB!A:K,11,0),"")</f>
        <v/>
      </c>
      <c r="C3" s="105"/>
      <c r="D3" s="103"/>
      <c r="E3" s="106"/>
      <c r="F3" s="107"/>
      <c r="G3" s="77">
        <f ca="1">IFERROR(NOW()-F3,"-")</f>
        <v>45959.370388425923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45959.370388425923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45959.370388425923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45959.370388425923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45959.370388425923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45959.370388425923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45959.370388425923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45959.370388425923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45959.370388425923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45959.370388425923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45959.370388425923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45959.370388425923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45959.370388425923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45959.370388425923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45959.370388425923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45959.370388425923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45959.370388425923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45959.370388425923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45959.370388425923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45959.370388425923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45959.370388425923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45959.370388425923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45959.370388425923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45959.370388425923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45959.370388425923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45959.370388425923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45959.370388425923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45959.370388425923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45959.370388425923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45959.370388425923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45959.370388425923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45959.370388425923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45959.370388425923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45959.370388425923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45959.370388425923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45959.370388425923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45959.370388425923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45959.370388425923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45959.370388425923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45959.370388425923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45959.370388425923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45959.370388425923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45959.370388425923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45959.370388425923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45959.370388425923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45959.370388425923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45959.370388425923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45959.370388425923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45959.370388425923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45959.370388425923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45959.370388425923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45959.370388425923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45959.370388425923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45959.370388425923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45959.370388425923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45959.370388425923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45959.370388425923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45959.370388425923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45959.370388425923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45959.370388425923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45959.370388425923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45959.370388425923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45959.370388425923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45959.370388425923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45959.370388425923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45959.370388425923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45959.370388425923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45959.370388425923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45959.370388425923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45959.370388425923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45959.370388425923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45959.370388425923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45959.370388425923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45959.370388425923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45959.370388425923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45959.370388425923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45959.370388425923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45959.370388425923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45959.370388425923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45959.370388425923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45959.370388425923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45959.370388425923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45959.370388425923</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2025-10-29T05:54:50Z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