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71" documentId="13_ncr:1_{F6CB121F-512D-4AA6-A0C1-0FB36C537598}" xr6:coauthVersionLast="47" xr6:coauthVersionMax="47" xr10:uidLastSave="{E88029E0-18A9-48B3-A939-711AEFFFB82D}"/>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<sst xmlns="http://schemas.openxmlformats.org/spreadsheetml/2006/main" count="179013" uniqueCount="39099">
  <si>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</si>
  <si>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</si>
  <si>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</si>
  <si>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</si>
  <si>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</si>
  <si>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</si>
  <si>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</si>
  <si>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</si>
  <si>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</si>
  <si>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</si>
  <si>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</si>
  <si>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</si>
  <si>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</si>
  <si>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</si>
  <si>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</si>
  <si>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</si>
  <si>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</si>
  <si>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</si>
  <si>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</si>
  <si>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</si>
  <si>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</si>
  <si>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</si>
  <si>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</si>
  <si>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</si>
  <si>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</si>
  <si>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</si>
  <si>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</si>
  <si>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</si>
  <si>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</si>
  <si>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</si>
  <si>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</si>
  <si>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</si>
  <si>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</si>
  <si>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</si>
  <si>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</si>
  <si>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</si>
  <si>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</si>
  <si>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</si>
  <si>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</si>
  <si>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</si>
  <si>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</si>
  <si>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</si>
  <si>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</si>
  <si>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</si>
  <si>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</si>
  <si>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</si>
  <si>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</si>
  <si>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</si>
  <si>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</si>
  <si>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</si>
  <si>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</si>
  <si>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</si>
  <si>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</si>
  <si>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</si>
  <si>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</si>
  <si>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</si>
  <si>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</si>
  <si>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</si>
  <si>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</si>
  <si>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</si>
  <si>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</si>
  <si>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</si>
  <si>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</si>
  <si>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</si>
  <si>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</si>
  <si>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</si>
  <si>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</si>
  <si>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</si>
  <si>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</si>
  <si>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</si>
  <si>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</si>
  <si>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</si>
  <si>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</si>
  <si>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</si>
  <si>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</si>
  <si>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</si>
  <si>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</si>
  <si>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</si>
  <si>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</si>
  <si>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</si>
  <si>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</si>
  <si>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</si>
  <si>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</si>
  <si>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</si>
  <si>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</si>
  <si>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</si>
  <si>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</si>
  <si>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</si>
  <si>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</si>
  <si>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</si>
  <si>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</si>
  <si>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</si>
  <si>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</si>
  <si>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</si>
  <si>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</si>
  <si>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</si>
  <si>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</si>
  <si>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</si>
  <si>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</si>
  <si>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</si>
  <si>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</si>
  <si>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</si>
  <si>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</si>
  <si>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</si>
  <si>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</si>
  <si>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</si>
  <si>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</si>
  <si>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</si>
  <si>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</si>
  <si>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</si>
  <si>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</si>
  <si>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</si>
  <si>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</si>
  <si>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</si>
  <si>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</si>
  <si>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</si>
  <si>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</si>
  <si>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</si>
  <si>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</si>
  <si>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</si>
  <si>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</si>
  <si>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</si>
  <si>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</si>
  <si>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</si>
  <si>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</si>
  <si>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</si>
  <si>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</si>
  <si>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</si>
  <si>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</si>
  <si>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</si>
  <si>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</si>
  <si>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</si>
  <si>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</si>
  <si>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</si>
  <si>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</si>
  <si>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</si>
  <si>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</si>
  <si>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</si>
  <si>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</si>
  <si>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</si>
  <si>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</si>
  <si>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</si>
  <si>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</si>
  <si>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</si>
  <si>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</si>
  <si>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</si>
  <si>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</si>
  <si>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</si>
  <si>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</si>
  <si>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</si>
  <si>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</si>
  <si>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</si>
  <si>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</si>
  <si>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</si>
  <si>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</si>
  <si>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</si>
  <si>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</si>
  <si>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</si>
  <si>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</si>
  <si>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</si>
  <si>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</si>
  <si>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</si>
  <si>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</si>
  <si>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</si>
  <si>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</si>
  <si>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</si>
  <si>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</si>
  <si>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</si>
  <si>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</si>
  <si>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</si>
  <si>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</si>
  <si>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</si>
  <si>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</si>
  <si>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</si>
  <si>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</si>
  <si>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</si>
  <si>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</si>
  <si>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</si>
  <si>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</si>
  <si>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</si>
  <si>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</si>
  <si>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</si>
  <si>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</si>
  <si>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</si>
  <si>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</si>
  <si>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</si>
  <si>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</si>
  <si>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</si>
  <si>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</si>
  <si>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</si>
  <si>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</si>
  <si>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</si>
  <si>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</si>
  <si>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</si>
  <si>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</si>
  <si>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</si>
  <si>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</si>
  <si>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</si>
  <si>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</si>
  <si>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</si>
  <si>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</si>
  <si>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</si>
  <si>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</si>
  <si>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</si>
  <si>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</si>
  <si>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</si>
  <si>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</si>
  <si>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</si>
  <si>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</si>
  <si>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</si>
  <si>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</si>
  <si>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</si>
  <si>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</si>
  <si>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</si>
  <si>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</si>
  <si>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</si>
  <si>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</si>
  <si>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</si>
  <si>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</si>
  <si>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</si>
  <si>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</si>
  <si>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</si>
  <si>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</si>
  <si>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</si>
  <si>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</si>
  <si>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</si>
  <si>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</si>
  <si>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</si>
  <si>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</si>
  <si>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</si>
  <si>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</si>
  <si>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</si>
  <si>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</si>
  <si>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</si>
  <si>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</si>
  <si>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</si>
  <si>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</si>
  <si>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</si>
  <si>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</si>
  <si>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</si>
  <si>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</si>
  <si>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</si>
  <si>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</si>
  <si>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</si>
  <si>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</si>
  <si>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</si>
  <si>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</si>
  <si>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</si>
  <si>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</si>
  <si>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</si>
  <si>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</si>
  <si>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</si>
  <si>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</si>
  <si>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</si>
  <si>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</si>
  <si>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</si>
  <si>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</si>
  <si>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</si>
  <si>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</si>
  <si>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</si>
  <si>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</si>
  <si>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</si>
  <si>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</si>
  <si>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</si>
  <si>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</si>
  <si>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</si>
  <si>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</si>
  <si>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</si>
  <si>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</si>
  <si>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</si>
  <si>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</si>
  <si>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</si>
  <si>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</si>
  <si>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</si>
  <si>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</si>
  <si>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</si>
  <si>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</si>
  <si>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</si>
  <si>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</si>
  <si>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</si>
  <si>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</si>
  <si>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</si>
  <si>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</si>
  <si>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</si>
  <si>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</si>
  <si>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</si>
  <si>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</si>
  <si>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</si>
  <si>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</si>
  <si>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</si>
  <si>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</si>
  <si>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</si>
  <si>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</si>
  <si>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</si>
  <si>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</si>
  <si>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</si>
  <si>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</si>
  <si>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</si>
  <si>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</si>
  <si>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</si>
  <si>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</si>
  <si>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</si>
  <si>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</si>
  <si>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</si>
  <si>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</si>
  <si>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</si>
  <si>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</si>
  <si>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</si>
  <si>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</si>
  <si>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</si>
  <si>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</si>
  <si>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</si>
  <si>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</si>
  <si>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</si>
  <si>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</si>
  <si>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</si>
  <si>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</si>
  <si>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</si>
  <si>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</si>
  <si>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</si>
  <si>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</si>
  <si>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</si>
  <si>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</si>
  <si>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</si>
  <si>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</si>
  <si>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</si>
  <si>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</si>
  <si>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</si>
  <si>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</si>
  <si>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</si>
  <si>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</si>
  <si>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</si>
  <si>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</si>
  <si>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</si>
  <si>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</si>
  <si>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</si>
  <si>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</si>
  <si>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</si>
  <si>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</si>
  <si>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</si>
  <si>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</si>
  <si>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</si>
  <si>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</si>
  <si>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</si>
  <si>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</si>
  <si>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</si>
  <si>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</si>
  <si>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</si>
  <si>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</si>
  <si>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</si>
  <si>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</si>
  <si>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</si>
  <si>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</si>
  <si>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</si>
  <si>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</si>
  <si>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</si>
  <si>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</si>
  <si>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</si>
  <si>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</si>
  <si>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</si>
  <si>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</si>
  <si>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</si>
  <si>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</si>
  <si>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</si>
  <si>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</si>
  <si>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</si>
  <si>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</si>
  <si>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</si>
  <si>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</si>
  <si>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</si>
  <si>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</si>
  <si>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</si>
  <si>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</si>
  <si>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</si>
  <si>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</si>
  <si>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</si>
  <si>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</si>
  <si>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</si>
  <si>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</si>
  <si>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</si>
  <si>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</si>
  <si>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</si>
  <si>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</si>
  <si>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</si>
  <si>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</si>
  <si>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</si>
  <si>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</si>
  <si>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</si>
  <si>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</si>
  <si>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</si>
  <si>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</si>
  <si>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</si>
  <si>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</si>
  <si>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</si>
  <si>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</si>
  <si>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</si>
  <si>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</si>
  <si>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</si>
  <si>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</si>
  <si>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</si>
  <si>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</si>
  <si>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</si>
  <si>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</si>
  <si>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</si>
  <si>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</si>
  <si>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</si>
  <si>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</si>
  <si>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</si>
  <si>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</si>
  <si>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</si>
  <si>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</si>
  <si>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</si>
  <si>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</si>
  <si>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</si>
  <si>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</si>
  <si>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</si>
  <si>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</si>
  <si>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</si>
  <si>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</si>
  <si>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</si>
  <si>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</si>
  <si>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</si>
  <si>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</si>
  <si>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</si>
  <si>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</si>
  <si>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</si>
  <si>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</si>
  <si>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</si>
  <si>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</si>
  <si>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</si>
  <si>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</si>
  <si>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</si>
  <si>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</si>
  <si>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</si>
  <si>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</si>
  <si>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</si>
  <si>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</si>
  <si>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</si>
  <si>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</si>
  <si>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</si>
  <si>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</si>
  <si>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</si>
  <si>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</si>
  <si>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</si>
  <si>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</si>
  <si>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</si>
  <si>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</si>
  <si>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</si>
  <si>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</si>
  <si>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</si>
  <si>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</si>
  <si>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</si>
  <si>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</si>
  <si>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</si>
  <si>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</si>
  <si>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</si>
  <si>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</si>
  <si>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</si>
  <si>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</si>
  <si>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</si>
  <si>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</si>
  <si>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</si>
  <si>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</si>
  <si>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</si>
  <si>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</si>
  <si>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</si>
  <si>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</si>
  <si>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</si>
  <si>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</si>
  <si>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</si>
  <si>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</si>
  <si>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</si>
  <si>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</si>
  <si>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</si>
  <si>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</si>
  <si>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</si>
  <si>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</si>
  <si>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</si>
  <si>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</si>
  <si>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</si>
  <si>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</si>
  <si>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</si>
  <si>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</si>
  <si>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</si>
  <si>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</si>
  <si>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</si>
  <si>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</si>
  <si>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</si>
  <si>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</si>
  <si>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</si>
  <si>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</si>
  <si>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</si>
  <si>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</si>
  <si>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</si>
  <si>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</si>
  <si>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</si>
  <si>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</si>
  <si>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</si>
  <si>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</si>
  <si>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</si>
  <si>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</si>
  <si>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</si>
  <si>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</si>
  <si>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</si>
  <si>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</si>
  <si>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</si>
  <si>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</si>
  <si>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</si>
  <si>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</si>
  <si>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</si>
  <si>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</si>
  <si>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</si>
  <si>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</si>
  <si>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</si>
  <si>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</si>
  <si>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</si>
  <si>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</si>
  <si>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</si>
  <si>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</si>
  <si>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</si>
  <si>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</si>
  <si>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</si>
  <si>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</si>
  <si>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</si>
  <si>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</si>
  <si>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</si>
  <si>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</si>
  <si>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</si>
  <si>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</si>
  <si>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</si>
  <si>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</si>
  <si>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</si>
  <si>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</si>
  <si>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</si>
  <si>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</si>
  <si>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</si>
  <si>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</si>
  <si>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</si>
  <si>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</si>
  <si>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</si>
  <si>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</si>
  <si>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</si>
  <si>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</si>
  <si>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</si>
  <si>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</si>
  <si>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</si>
  <si>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</si>
  <si>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</si>
  <si>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</si>
  <si>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</si>
  <si>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</si>
  <si>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</si>
  <si>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</si>
  <si>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</si>
  <si>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</si>
  <si>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</si>
  <si>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</si>
  <si>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</si>
  <si>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</si>
  <si>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</si>
  <si>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</si>
  <si>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</si>
  <si>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</si>
  <si>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</si>
  <si>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</si>
  <si>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</si>
  <si>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</si>
  <si>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</si>
  <si>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</si>
  <si>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</si>
  <si>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</si>
  <si>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</si>
  <si>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</si>
  <si>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</si>
  <si>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</si>
  <si>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</si>
  <si>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</si>
  <si>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</si>
  <si>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</si>
  <si>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</si>
  <si>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</si>
  <si>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</si>
  <si>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</si>
  <si>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</si>
  <si>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</si>
  <si>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</si>
  <si>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</si>
  <si>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</si>
  <si>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</si>
  <si>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</si>
  <si>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</si>
  <si>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</si>
  <si>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</si>
  <si>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</si>
  <si>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</si>
  <si>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</si>
  <si>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</si>
  <si>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</si>
  <si>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</si>
  <si>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</si>
  <si>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</si>
  <si>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</si>
  <si>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</si>
  <si>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</si>
  <si>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</si>
  <si>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</si>
  <si>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</si>
  <si>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</si>
  <si>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</si>
  <si>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</si>
  <si>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</si>
  <si>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</si>
  <si>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</si>
  <si>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</si>
  <si>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</si>
  <si>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</si>
  <si>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</si>
  <si>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</si>
  <si>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</si>
  <si>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</si>
  <si>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</si>
  <si>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</si>
  <si>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</si>
  <si>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</si>
  <si>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</si>
  <si>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</si>
  <si>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</si>
  <si>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</si>
  <si>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</si>
  <si>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</si>
  <si>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</si>
  <si>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</si>
  <si>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</si>
  <si>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</si>
  <si>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</si>
  <si>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</si>
  <si>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</si>
  <si>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</si>
  <si>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</si>
  <si>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</si>
  <si>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</si>
  <si>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</si>
  <si>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</si>
  <si>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</si>
  <si>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</si>
  <si>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</si>
  <si>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</si>
  <si>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</si>
  <si>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</si>
  <si>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</si>
  <si>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</si>
  <si>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</si>
  <si>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</si>
  <si>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</si>
  <si>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</si>
  <si>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</si>
  <si>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</si>
  <si>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</si>
  <si>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</si>
  <si>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</si>
  <si>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</si>
  <si>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</si>
  <si>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</si>
  <si>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</si>
  <si>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</si>
  <si>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</si>
  <si>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</si>
  <si>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</si>
  <si>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</si>
  <si>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</si>
  <si>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</si>
  <si>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</si>
  <si>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</si>
  <si>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</si>
  <si>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</si>
  <si>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</si>
  <si>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</si>
  <si>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</si>
  <si>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</si>
  <si>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</si>
  <si>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</si>
  <si>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</si>
  <si>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</si>
  <si>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</si>
  <si>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</si>
  <si>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</si>
  <si>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</si>
  <si>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</si>
  <si>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</si>
  <si>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</si>
  <si>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</si>
  <si>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</si>
  <si>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</si>
  <si>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</si>
  <si>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</si>
  <si>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</si>
  <si>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</si>
  <si>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</si>
  <si>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</si>
  <si>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</si>
  <si>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</si>
  <si>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</si>
  <si>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</si>
  <si>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</si>
  <si>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</si>
  <si>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</si>
  <si>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</si>
  <si>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</si>
  <si>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</si>
  <si>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</si>
  <si>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</si>
  <si>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</si>
  <si>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</si>
  <si>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</si>
  <si>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</si>
  <si>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</si>
  <si>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</si>
  <si>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</si>
  <si>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</si>
  <si>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</si>
  <si>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</si>
  <si>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</si>
  <si>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</si>
  <si>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</si>
  <si>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</si>
  <si>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</si>
  <si>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</si>
  <si>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</si>
  <si>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</si>
  <si>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</si>
  <si>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</si>
  <si>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</si>
  <si>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</si>
  <si>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</si>
  <si>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</si>
  <si>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</si>
  <si>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</si>
  <si>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</si>
  <si>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</si>
  <si>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</si>
  <si>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</si>
  <si>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</si>
  <si>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</si>
  <si>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</si>
  <si>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</si>
  <si>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</si>
  <si>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</si>
  <si>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</si>
  <si>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</si>
  <si>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</si>
  <si>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</si>
  <si>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</si>
  <si>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</si>
  <si>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</si>
  <si>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</si>
  <si>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</si>
  <si>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</si>
  <si>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</si>
  <si>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</si>
  <si>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</si>
  <si>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</si>
  <si>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</si>
  <si>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</si>
  <si>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</si>
  <si>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</si>
  <si>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</si>
  <si>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</si>
  <si>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</si>
  <si>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</si>
  <si>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</si>
  <si>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</si>
  <si>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</si>
  <si>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</si>
  <si>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</si>
  <si>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</si>
  <si>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</si>
  <si>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</si>
  <si>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</si>
  <si>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</si>
  <si>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</si>
  <si>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</si>
  <si>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</si>
  <si>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</si>
  <si>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</si>
  <si>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</si>
  <si>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</si>
  <si>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</si>
  <si>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</si>
  <si>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</si>
  <si>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</si>
  <si>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</si>
  <si>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</si>
  <si>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</si>
  <si>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</si>
  <si>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</si>
  <si>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</si>
  <si>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</si>
  <si>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</si>
  <si>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</si>
  <si>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</si>
  <si>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</si>
  <si>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</si>
  <si>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</si>
  <si>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</si>
  <si>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</si>
  <si>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</si>
  <si>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</si>
  <si>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</si>
  <si>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</si>
  <si>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</si>
  <si>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</si>
  <si>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</si>
  <si>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</si>
  <si>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</si>
  <si>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</si>
  <si>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</si>
  <si>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</si>
  <si>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</si>
  <si>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</si>
  <si>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</si>
  <si>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</si>
  <si>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</si>
  <si>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</si>
  <si>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</si>
  <si>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</si>
  <si>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</si>
  <si>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</si>
  <si>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</si>
  <si>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</si>
  <si>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</si>
  <si>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</si>
  <si>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</si>
  <si>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</si>
  <si>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</si>
  <si>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</si>
  <si>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</si>
  <si>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</si>
  <si>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</si>
  <si>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</si>
  <si>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</si>
  <si>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</si>
  <si>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</si>
  <si>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</si>
  <si>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</si>
  <si>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</si>
  <si>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</si>
  <si>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</si>
  <si>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</si>
  <si>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</si>
  <si>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</si>
  <si>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</si>
  <si>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</si>
  <si>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</si>
  <si>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</si>
  <si>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</si>
  <si>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</si>
  <si>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</si>
  <si>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</si>
  <si>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</si>
  <si>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</si>
  <si>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</si>
  <si>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</si>
  <si>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</si>
  <si>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</si>
  <si>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</si>
  <si>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</si>
  <si>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</si>
  <si>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</si>
  <si>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</si>
  <si>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</si>
  <si>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</si>
  <si>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</si>
  <si>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</si>
  <si>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</si>
  <si>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</si>
  <si>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</si>
  <si>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</si>
  <si>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</si>
  <si>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</si>
  <si>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</si>
  <si>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</si>
  <si>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</si>
  <si>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</si>
  <si>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</si>
  <si>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</si>
  <si>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</si>
  <si>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</si>
  <si>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</si>
  <si>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</si>
  <si>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</si>
  <si>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</si>
  <si>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</si>
  <si>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</si>
  <si>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</si>
  <si>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</si>
  <si>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</si>
  <si>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</si>
  <si>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</si>
  <si>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</si>
  <si>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</si>
  <si>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</si>
  <si>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</si>
  <si>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</si>
  <si>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</si>
  <si>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</si>
  <si>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</si>
  <si>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</si>
  <si>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</si>
  <si>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</si>
  <si>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</si>
  <si>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</si>
  <si>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</si>
  <si>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</si>
  <si>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</si>
  <si>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</si>
  <si>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</si>
  <si>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</si>
  <si>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</si>
  <si>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</si>
  <si>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</si>
  <si>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</si>
  <si>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</si>
  <si>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</si>
  <si>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</si>
  <si>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</si>
  <si>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</si>
  <si>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</si>
  <si>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</si>
  <si>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</si>
  <si>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</si>
  <si>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</si>
  <si>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</si>
  <si>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</si>
  <si>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</si>
  <si>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</si>
  <si>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</si>
  <si>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</si>
  <si>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</si>
  <si>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</si>
  <si>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</si>
  <si>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</si>
  <si>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</si>
  <si>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</si>
  <si>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</si>
  <si>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</si>
  <si>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</si>
  <si>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</si>
  <si>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</si>
  <si>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</si>
  <si>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</si>
  <si>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</si>
  <si>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</si>
  <si>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</si>
  <si>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</si>
  <si>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</si>
  <si>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</si>
  <si>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</si>
  <si>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</si>
  <si>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</si>
  <si>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</si>
  <si>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</si>
  <si>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</si>
  <si>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</si>
  <si>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</si>
  <si>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</si>
  <si>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</si>
  <si>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</si>
  <si>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</si>
  <si>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</si>
  <si>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</si>
  <si>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</si>
  <si>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</si>
  <si>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</si>
  <si>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</si>
  <si>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</si>
  <si>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</si>
  <si>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</si>
  <si>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</si>
  <si>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</si>
  <si>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</si>
  <si>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</si>
  <si>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</si>
  <si>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</si>
  <si>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</si>
  <si>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</si>
  <si>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</si>
  <si>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</si>
  <si>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</si>
  <si>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</si>
  <si>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</si>
  <si>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</si>
  <si>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</si>
  <si>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</si>
  <si>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</si>
  <si>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</si>
  <si>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</si>
  <si>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</si>
  <si>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</si>
  <si>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</si>
  <si>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</si>
  <si>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</si>
  <si>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</si>
  <si>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</si>
  <si>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</si>
  <si>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</si>
  <si>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</si>
  <si>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</si>
  <si>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</si>
  <si>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</si>
  <si>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</si>
  <si>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</si>
  <si>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</si>
  <si>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</si>
  <si>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</si>
  <si>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</si>
  <si>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</si>
  <si>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</si>
  <si>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</si>
  <si>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</si>
  <si>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</si>
  <si>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</si>
  <si>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</si>
  <si>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</si>
  <si>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</si>
  <si>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</si>
  <si>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</si>
  <si>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</si>
  <si>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</si>
  <si>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</si>
  <si>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</si>
  <si>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</si>
  <si>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</si>
  <si>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</si>
  <si>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</si>
  <si>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</si>
  <si>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</si>
  <si>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</si>
  <si>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</si>
  <si>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</si>
  <si>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</si>
  <si>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</si>
  <si>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</si>
  <si>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</si>
  <si>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</si>
  <si>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</si>
  <si>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</si>
  <si>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</si>
  <si>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</si>
  <si>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</si>
  <si>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</si>
  <si>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</si>
  <si>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</si>
  <si>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</si>
  <si>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</si>
  <si>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</si>
  <si>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</si>
  <si>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</si>
  <si>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</si>
  <si>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</si>
  <si>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</si>
  <si>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</si>
  <si>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</si>
  <si>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</si>
  <si>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</si>
  <si>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</si>
  <si>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</si>
  <si>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</si>
  <si>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</si>
  <si>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</si>
  <si>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</si>
  <si>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</si>
  <si>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</si>
  <si>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</si>
  <si>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</si>
  <si>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</si>
  <si>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</si>
  <si>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</si>
  <si>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</si>
  <si>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</si>
  <si>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</si>
  <si>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</si>
  <si>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</si>
  <si>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</si>
  <si>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</si>
  <si>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</si>
  <si>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</si>
  <si>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</si>
  <si>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</si>
  <si>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</si>
  <si>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</si>
  <si>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</si>
  <si>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</si>
  <si>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</si>
  <si>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</si>
  <si>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</si>
  <si>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</si>
  <si>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</si>
  <si>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</si>
  <si>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</si>
  <si>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</si>
  <si>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</si>
  <si>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</si>
  <si>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</si>
  <si>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</si>
  <si>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</si>
  <si>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</si>
  <si>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</si>
  <si>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</si>
  <si>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</si>
  <si>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</si>
  <si>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</si>
  <si>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</si>
  <si>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</si>
  <si>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</si>
  <si>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</si>
  <si>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</si>
  <si>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</si>
  <si>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</si>
  <si>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</si>
  <si>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</si>
  <si>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</si>
  <si>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</si>
  <si>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</si>
  <si>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</si>
  <si>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</si>
  <si>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</si>
  <si>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</si>
  <si>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</si>
  <si>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</si>
  <si>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</si>
  <si>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</si>
  <si>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</si>
  <si>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</si>
  <si>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</si>
  <si>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</si>
  <si>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</si>
  <si>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</si>
  <si>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</si>
  <si>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</si>
  <si>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</si>
  <si>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</si>
  <si>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</si>
  <si>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</si>
  <si>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</si>
  <si>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</si>
  <si>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</si>
  <si>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</si>
  <si>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</si>
  <si>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</si>
  <si>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</si>
  <si>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</si>
  <si>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</si>
  <si>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</si>
  <si>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</si>
  <si>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</si>
  <si>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</si>
  <si>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</si>
  <si>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</si>
  <si>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</si>
  <si>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</si>
  <si>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</si>
  <si>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</si>
  <si>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</si>
  <si>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</si>
  <si>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</si>
  <si>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</si>
  <si>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</si>
  <si>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</si>
  <si>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</si>
  <si>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</si>
  <si>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</si>
  <si>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</si>
  <si>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</si>
  <si>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</si>
  <si>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</si>
  <si>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</si>
  <si>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</si>
  <si>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</si>
  <si>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</si>
  <si>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</si>
  <si>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</si>
  <si>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</si>
  <si>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</si>
  <si>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</si>
  <si>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</si>
  <si>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</si>
  <si>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</si>
  <si>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</si>
  <si>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</si>
  <si>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</si>
  <si>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</si>
  <si>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</si>
  <si>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</si>
  <si>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</si>
  <si>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</si>
  <si>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</si>
  <si>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</si>
  <si>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</si>
  <si>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</si>
  <si>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</si>
  <si>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</si>
  <si>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</si>
  <si>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</si>
  <si>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</si>
  <si>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</si>
  <si>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</si>
  <si>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</si>
  <si>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</si>
  <si>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</si>
  <si>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</si>
  <si>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</si>
  <si>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</si>
  <si>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</si>
  <si>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</si>
  <si>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</si>
  <si>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</si>
  <si>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</si>
  <si>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</si>
  <si>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</si>
  <si>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</si>
  <si>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</si>
  <si>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</si>
  <si>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</si>
  <si>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</si>
  <si>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</si>
  <si>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</si>
  <si>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</si>
  <si>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</si>
  <si>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</si>
  <si>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</si>
  <si>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</si>
  <si>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</si>
  <si>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</si>
  <si>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</si>
  <si>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</si>
  <si>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</si>
  <si>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</si>
  <si>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</si>
  <si>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</si>
  <si>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</si>
  <si>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</si>
  <si>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</si>
  <si>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</si>
  <si>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</si>
  <si>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</si>
  <si>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</si>
  <si>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</si>
  <si>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</si>
  <si>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</si>
  <si>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</si>
  <si>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</si>
  <si>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</si>
  <si>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</si>
  <si>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</si>
  <si>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</si>
  <si>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</si>
  <si>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</si>
  <si>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</si>
  <si>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</si>
  <si>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</si>
  <si>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</si>
  <si>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</si>
  <si>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</si>
  <si>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</si>
  <si>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</si>
  <si>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</si>
  <si>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</si>
  <si>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</si>
  <si>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</si>
  <si>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</si>
  <si>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</si>
  <si>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</si>
  <si>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</si>
  <si>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</si>
  <si>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</si>
  <si>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</si>
  <si>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</si>
  <si>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</si>
  <si>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</si>
  <si>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</si>
  <si>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</si>
  <si>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</si>
  <si>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</si>
  <si>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</si>
  <si>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</si>
  <si>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</si>
  <si>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</si>
  <si>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</si>
  <si>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</si>
  <si>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</si>
  <si>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</si>
  <si>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</si>
  <si>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</si>
  <si>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</si>
  <si>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</si>
  <si>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</si>
  <si>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</si>
  <si>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</si>
  <si>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</si>
  <si>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</si>
  <si>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</si>
  <si>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</si>
  <si>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</si>
  <si>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</si>
  <si>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</si>
  <si>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</si>
  <si>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</si>
  <si>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</si>
  <si>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</si>
  <si>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</si>
  <si>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</si>
  <si>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</si>
  <si>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</si>
  <si>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</si>
  <si>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</si>
  <si>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</si>
  <si>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</si>
  <si>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</si>
  <si>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</si>
  <si>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</si>
  <si>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</si>
  <si>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</si>
  <si>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</si>
  <si>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</si>
  <si>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</si>
  <si>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</si>
  <si>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</si>
  <si>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</si>
  <si>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</si>
  <si>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</si>
  <si>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</si>
  <si>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</si>
  <si>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</si>
  <si>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</si>
  <si>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</si>
  <si>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</si>
  <si>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</si>
  <si>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</si>
  <si>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</si>
  <si>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</si>
  <si>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</si>
  <si>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</si>
  <si>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</si>
  <si>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</si>
  <si>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</si>
  <si>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</si>
  <si>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</si>
  <si>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</si>
  <si>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</si>
  <si>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</si>
  <si>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</si>
  <si>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</si>
  <si>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</si>
  <si>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</si>
  <si>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</si>
  <si>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</si>
  <si>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</si>
  <si>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</si>
  <si>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</si>
  <si>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</si>
  <si>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</si>
  <si>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</si>
  <si>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</si>
  <si>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</si>
  <si>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</si>
  <si>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</si>
  <si>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</si>
  <si>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</si>
  <si>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</si>
  <si>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</si>
  <si>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</si>
  <si>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</si>
  <si>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</si>
  <si>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</si>
  <si>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</si>
  <si>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</si>
  <si>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</si>
  <si>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</si>
  <si>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</si>
  <si>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</si>
  <si>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</si>
  <si>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</si>
  <si>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</si>
  <si>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</si>
  <si>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</si>
  <si>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</si>
  <si>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</si>
  <si>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</si>
  <si>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</si>
  <si>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</si>
  <si>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</si>
  <si>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</si>
  <si>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</si>
  <si>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</si>
  <si>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</si>
  <si>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</si>
  <si>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</si>
  <si>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</si>
  <si>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</si>
  <si>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</si>
  <si>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</si>
  <si>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</si>
  <si>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</si>
  <si>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</si>
  <si>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</si>
  <si>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</si>
  <si>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</si>
  <si>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</si>
  <si>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</si>
  <si>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</si>
  <si>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</si>
  <si>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</si>
  <si>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</si>
  <si>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</si>
  <si>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</si>
  <si>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</si>
  <si>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</si>
  <si>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</si>
  <si>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</si>
  <si>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</si>
  <si>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</si>
  <si>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</si>
  <si>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</si>
  <si>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</si>
  <si>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</si>
  <si>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</si>
  <si>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</si>
  <si>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</si>
  <si>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</si>
  <si>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</si>
  <si>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</si>
  <si>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</si>
  <si>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</si>
  <si>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</si>
  <si>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</si>
  <si>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</si>
  <si>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</si>
  <si>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</si>
  <si>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</si>
  <si>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</si>
  <si>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</si>
  <si>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</si>
  <si>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</si>
  <si>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</si>
  <si>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</si>
  <si>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</si>
  <si>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</si>
  <si>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</si>
  <si>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</si>
  <si>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</si>
  <si>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</si>
  <si>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</si>
  <si>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</si>
  <si>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</si>
  <si>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</si>
  <si>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</si>
  <si>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</si>
  <si>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</si>
  <si>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</si>
  <si>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</si>
  <si>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</si>
  <si>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</si>
  <si>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</si>
  <si>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</si>
  <si>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</si>
  <si>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</si>
  <si>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</si>
  <si>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</si>
  <si>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</si>
  <si>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</si>
  <si>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</si>
  <si>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</si>
  <si>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</si>
  <si>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</si>
  <si>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</si>
  <si>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</si>
  <si>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</si>
  <si>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</si>
  <si>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</si>
  <si>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</si>
  <si>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</si>
  <si>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</si>
  <si>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</si>
  <si>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</si>
  <si>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</si>
  <si>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</si>
  <si>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</si>
  <si>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</si>
  <si>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</si>
  <si>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</si>
  <si>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</si>
  <si>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</si>
  <si>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</si>
  <si>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</si>
  <si>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</si>
  <si>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</si>
  <si>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</si>
  <si>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</si>
  <si>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</si>
  <si>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</si>
  <si>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</si>
  <si>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</si>
  <si>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</si>
  <si>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</si>
  <si>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</si>
  <si>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</si>
  <si>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</si>
  <si>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</si>
  <si>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</si>
  <si>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</si>
  <si>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</si>
  <si>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</si>
  <si>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</si>
  <si>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</si>
  <si>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</si>
  <si>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</si>
  <si>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</si>
  <si>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</si>
  <si>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</si>
  <si>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</si>
  <si>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</si>
  <si>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</si>
  <si>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</si>
  <si>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</si>
  <si>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</si>
  <si>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</si>
  <si>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</si>
  <si>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</si>
  <si>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</si>
  <si>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</si>
  <si>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</si>
  <si>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</si>
  <si>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</si>
  <si>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</si>
  <si>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</si>
  <si>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</si>
  <si>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</si>
  <si>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</si>
  <si>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</si>
  <si>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</si>
  <si>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</si>
  <si>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</si>
  <si>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</si>
  <si>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</si>
  <si>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</si>
  <si>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</si>
  <si>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</si>
  <si>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</si>
  <si>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</si>
  <si>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</si>
  <si>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</si>
  <si>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</si>
  <si>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</si>
  <si>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</si>
  <si>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</si>
  <si>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</si>
  <si>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</si>
  <si>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</si>
  <si>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</si>
  <si>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</si>
  <si>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</si>
  <si>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</si>
  <si>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</si>
  <si>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</si>
  <si>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</si>
  <si>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</si>
  <si>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</si>
  <si>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</si>
  <si>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</si>
  <si>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</si>
  <si>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</si>
  <si>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</si>
  <si>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</si>
  <si>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</si>
  <si>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</si>
  <si>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</si>
  <si>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</si>
  <si>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</si>
  <si>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</si>
  <si>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</si>
  <si>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</si>
  <si>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</si>
  <si>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</si>
  <si>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</si>
  <si>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</si>
  <si>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</si>
  <si>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</si>
  <si>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</si>
  <si>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</si>
  <si>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</si>
  <si>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</si>
  <si>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</si>
  <si>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</si>
  <si>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</si>
  <si>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</si>
  <si>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</si>
  <si>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</si>
  <si>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</si>
  <si>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</si>
  <si>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</si>
  <si>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</si>
  <si>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</si>
  <si>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</si>
  <si>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</si>
  <si>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</si>
  <si>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</si>
  <si>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</si>
  <si>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</si>
  <si>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</si>
  <si>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</si>
  <si>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</si>
  <si>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</si>
  <si>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</si>
  <si>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</si>
  <si>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</si>
  <si>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</si>
  <si>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</si>
  <si>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</si>
  <si>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</si>
  <si>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</si>
  <si>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</si>
  <si>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</si>
  <si>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</si>
  <si>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</si>
  <si>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</si>
  <si>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</si>
  <si>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</si>
  <si>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</si>
  <si>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</si>
  <si>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</si>
  <si>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</si>
  <si>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</si>
  <si>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</si>
  <si>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</si>
  <si>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</si>
  <si>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</si>
  <si>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</si>
  <si>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</si>
  <si>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</si>
  <si>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</si>
  <si>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</si>
  <si>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</si>
  <si>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</si>
  <si>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</si>
  <si>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</si>
  <si>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</si>
  <si>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</si>
  <si>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</si>
  <si>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</si>
  <si>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</si>
  <si>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</si>
  <si>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</si>
  <si>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</si>
  <si>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</si>
  <si>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</si>
  <si>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</si>
  <si>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</si>
  <si>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</si>
  <si>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</si>
  <si>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</si>
  <si>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</si>
  <si>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</si>
  <si>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</si>
  <si>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</si>
  <si>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</si>
  <si>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</si>
  <si>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</si>
  <si>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</si>
  <si>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</si>
  <si>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</si>
  <si>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</si>
  <si>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</si>
  <si>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</si>
  <si>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</si>
  <si>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</si>
  <si>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</si>
  <si>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</si>
  <si>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</si>
  <si>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</si>
  <si>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</si>
  <si>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</si>
  <si>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</si>
  <si>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</si>
  <si>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</si>
  <si>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</si>
  <si>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</si>
  <si>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</si>
  <si>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</si>
  <si>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</si>
  <si>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</si>
  <si>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</si>
  <si>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</si>
  <si>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</si>
  <si>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</si>
  <si>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</si>
  <si>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</si>
  <si>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</si>
  <si>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</si>
  <si>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</si>
  <si>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</si>
  <si>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</si>
  <si>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</si>
  <si>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</si>
  <si>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</si>
  <si>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</si>
  <si>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</si>
  <si>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</si>
  <si>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</si>
  <si>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</si>
  <si>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</si>
  <si>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</si>
  <si>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</si>
  <si>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</si>
  <si>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</si>
  <si>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</si>
  <si>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</si>
  <si>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</si>
  <si>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</si>
  <si>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</si>
  <si>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</si>
  <si>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</si>
  <si>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</si>
  <si>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</si>
  <si>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</si>
  <si>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</si>
  <si>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</si>
  <si>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</si>
  <si>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</si>
  <si>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</si>
  <si>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</si>
  <si>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</si>
  <si>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</si>
  <si>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</si>
  <si>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</si>
  <si>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</si>
  <si>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</si>
  <si>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</si>
  <si>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</si>
  <si>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</si>
  <si>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</si>
  <si>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</si>
  <si>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</si>
  <si>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</si>
  <si>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</si>
  <si>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</si>
  <si>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</si>
  <si>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</si>
  <si>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</si>
  <si>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</si>
  <si>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</si>
  <si>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</si>
  <si>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</si>
  <si>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</si>
  <si>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</si>
  <si>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</si>
  <si>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</si>
  <si>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</si>
  <si>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</si>
  <si>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</si>
  <si>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</si>
  <si>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</si>
  <si>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</si>
  <si>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</si>
  <si>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</si>
  <si>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</si>
  <si>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</si>
  <si>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</si>
  <si>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</si>
  <si>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</si>
  <si>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</si>
  <si>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</si>
  <si>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</si>
  <si>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</si>
  <si>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</si>
  <si>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</si>
  <si>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</si>
  <si>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</si>
  <si>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</si>
  <si>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</si>
  <si>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</si>
  <si>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</si>
  <si>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</si>
  <si>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</si>
  <si>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</si>
  <si>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</si>
  <si>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</si>
  <si>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</si>
  <si>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</si>
  <si>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</si>
  <si>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</si>
  <si>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</si>
  <si>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</si>
  <si>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</si>
  <si>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</si>
  <si>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</si>
  <si>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</si>
  <si>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</si>
  <si>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</si>
  <si>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</si>
  <si>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</si>
  <si>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</si>
  <si>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</si>
  <si>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</si>
  <si>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</si>
  <si>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</si>
  <si>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</si>
  <si>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</si>
  <si>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</si>
  <si>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</si>
  <si>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</si>
  <si>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</si>
  <si>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</si>
  <si>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</si>
  <si>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</si>
  <si>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</si>
  <si>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</si>
  <si>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</si>
  <si>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</si>
  <si>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</si>
  <si>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</si>
  <si>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</si>
  <si>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</si>
  <si>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</si>
  <si>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</si>
  <si>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</si>
  <si>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</si>
  <si>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</si>
  <si>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</si>
  <si>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</si>
  <si>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</si>
  <si>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</si>
  <si>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</si>
  <si>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</si>
  <si>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</si>
  <si>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</si>
  <si>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</si>
  <si>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</si>
  <si>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</si>
  <si>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</si>
  <si>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</si>
  <si>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</si>
  <si>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</si>
  <si>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</si>
  <si>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</si>
  <si>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</si>
  <si>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</si>
  <si>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</si>
  <si>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</si>
  <si>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</si>
  <si>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</si>
  <si>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</si>
  <si>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</si>
  <si>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</si>
  <si>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</si>
  <si>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</si>
  <si>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</si>
  <si>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</si>
  <si>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</si>
  <si>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</si>
  <si>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</si>
  <si>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</si>
  <si>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</si>
  <si>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</si>
  <si>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</si>
  <si>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</si>
  <si>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</si>
  <si>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</si>
  <si>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</si>
  <si>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</si>
  <si>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</si>
  <si>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</si>
  <si>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</si>
  <si>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</si>
  <si>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</si>
  <si>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</si>
  <si>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</si>
  <si>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</si>
  <si>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</si>
  <si>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</si>
  <si>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</si>
  <si>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</si>
  <si>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</si>
  <si>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</si>
  <si>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</si>
  <si>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</si>
  <si>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</si>
  <si>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</si>
  <si>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</si>
  <si>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</si>
  <si>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</si>
  <si>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</si>
  <si>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</si>
  <si>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</si>
  <si>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</si>
  <si>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</si>
  <si>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</si>
  <si>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</si>
  <si>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</si>
  <si>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</si>
  <si>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</si>
  <si>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</si>
  <si>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</si>
  <si>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</si>
  <si>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</si>
  <si>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</si>
  <si>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</si>
  <si>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</si>
  <si>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</si>
  <si>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</si>
  <si>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</si>
  <si>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</si>
  <si>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</si>
  <si>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</si>
  <si>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</si>
  <si>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</si>
  <si>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</si>
  <si>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</si>
  <si>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</si>
  <si>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</si>
  <si>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</si>
  <si>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</si>
  <si>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</si>
  <si>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</si>
  <si>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</si>
  <si>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</si>
  <si>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</si>
  <si>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</si>
  <si>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</si>
  <si>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</si>
  <si>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</si>
  <si>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</si>
  <si>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</si>
  <si>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</si>
  <si>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</si>
  <si>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</si>
  <si>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</si>
  <si>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</si>
  <si>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</si>
  <si>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</si>
  <si>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</si>
  <si>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</si>
  <si>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</si>
  <si>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</si>
  <si>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</si>
  <si>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</si>
  <si>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</si>
  <si>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</si>
  <si>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</si>
  <si>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</si>
  <si>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</si>
  <si>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</si>
  <si>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</si>
  <si>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</si>
  <si>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</si>
  <si>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</si>
  <si>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</si>
  <si>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</si>
  <si>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</si>
  <si>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</si>
  <si>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</si>
  <si>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</si>
  <si>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</si>
  <si>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</si>
  <si>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</si>
  <si>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</si>
  <si>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</si>
  <si>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</si>
  <si>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</si>
  <si>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</si>
  <si>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</si>
  <si>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</si>
  <si>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</si>
  <si>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</si>
  <si>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</si>
  <si>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</si>
  <si>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</si>
  <si>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</si>
  <si>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</si>
  <si>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</si>
  <si>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</si>
  <si>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</si>
  <si>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</si>
  <si>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</si>
  <si>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</si>
  <si>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</si>
  <si>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</si>
  <si>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</si>
  <si>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</si>
  <si>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</si>
  <si>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</si>
  <si>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</si>
  <si>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</si>
  <si>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</si>
  <si>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</si>
  <si>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</si>
  <si>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</si>
  <si>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</si>
  <si>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</si>
  <si>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</si>
  <si>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</si>
  <si>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</si>
  <si>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</si>
  <si>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</si>
  <si>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</si>
  <si>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</si>
  <si>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</si>
  <si>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</si>
  <si>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</si>
  <si>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</si>
  <si>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</si>
  <si>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</si>
  <si>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</si>
  <si>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</si>
  <si>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</si>
  <si>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</si>
  <si>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</si>
  <si>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</si>
  <si>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</si>
  <si>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</si>
  <si>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</si>
  <si>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</si>
  <si>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</si>
  <si>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</si>
  <si>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</si>
  <si>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</si>
  <si>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</si>
  <si>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</si>
  <si>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</si>
  <si>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</si>
  <si>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</si>
  <si>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</si>
  <si>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</si>
  <si>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</si>
  <si>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</si>
  <si>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</si>
  <si>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</si>
  <si>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</si>
  <si>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</si>
  <si>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</si>
  <si>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</si>
  <si>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</si>
  <si>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</si>
  <si>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</si>
  <si>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</si>
  <si>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</si>
  <si>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</si>
  <si>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</si>
  <si>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</si>
  <si>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</si>
  <si>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</si>
  <si>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</si>
  <si>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</si>
  <si>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</si>
  <si>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</si>
  <si>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</si>
  <si>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</si>
  <si>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</si>
  <si>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</si>
  <si>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</si>
  <si>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</si>
  <si>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</si>
  <si>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</si>
  <si>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</si>
  <si>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</si>
  <si>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</si>
  <si>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</si>
  <si>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</si>
  <si>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</si>
  <si>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</si>
  <si>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</si>
  <si>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</si>
  <si>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</si>
  <si>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</si>
  <si>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</si>
  <si>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</si>
  <si>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</si>
  <si>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</si>
  <si>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</si>
  <si>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</si>
  <si>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</si>
  <si>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</si>
  <si>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</si>
  <si>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</si>
  <si>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</si>
  <si>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</si>
  <si>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</si>
  <si>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</si>
  <si>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</si>
  <si>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</si>
  <si>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</si>
  <si>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</si>
  <si>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</si>
  <si>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</si>
  <si>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</si>
  <si>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</si>
  <si>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</si>
  <si>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</si>
  <si>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</si>
  <si>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</si>
  <si>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</si>
  <si>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</si>
  <si>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</si>
  <si>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</si>
  <si>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</si>
  <si>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</si>
  <si>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</si>
  <si>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</si>
  <si>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</si>
  <si>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</si>
  <si>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</si>
  <si>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</si>
  <si>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</si>
  <si>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</si>
  <si>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</si>
  <si>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</si>
  <si>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</si>
  <si>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</si>
  <si>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</si>
  <si>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</si>
  <si>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</si>
  <si>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</si>
  <si>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</si>
  <si>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</si>
  <si>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</si>
  <si>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</si>
  <si>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</si>
  <si>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</si>
  <si>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</si>
  <si>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</si>
  <si>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</si>
  <si>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</si>
  <si>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</si>
  <si>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</si>
  <si>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</si>
  <si>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</si>
  <si>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</si>
  <si>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</si>
  <si>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</si>
  <si>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</si>
  <si>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</si>
  <si>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</si>
  <si>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</si>
  <si>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</si>
  <si>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</si>
  <si>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</si>
  <si>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</si>
  <si>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</si>
  <si>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</si>
  <si>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</si>
  <si>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</si>
  <si>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</si>
  <si>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</si>
  <si>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</si>
  <si>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</si>
  <si>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</si>
  <si>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</si>
  <si>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</si>
  <si>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</si>
  <si>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</si>
  <si>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</si>
  <si>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</si>
  <si>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</si>
  <si>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</si>
  <si>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</si>
  <si>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</si>
  <si>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</si>
  <si>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</si>
  <si>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</si>
  <si>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</si>
  <si>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</si>
  <si>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</si>
  <si>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</si>
  <si>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</si>
  <si>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</si>
  <si>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</si>
  <si>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</si>
  <si>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</si>
  <si>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</si>
  <si>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</si>
  <si>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</si>
  <si>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</si>
  <si>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</si>
  <si>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</si>
  <si>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</si>
  <si>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</si>
  <si>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</si>
  <si>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</si>
  <si>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</si>
  <si>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</si>
  <si>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</si>
  <si>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</si>
  <si>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</si>
  <si>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</si>
  <si>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</si>
  <si>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</si>
  <si>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</si>
  <si>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</si>
  <si>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</si>
  <si>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</si>
  <si>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</si>
  <si>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</si>
  <si>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</si>
  <si>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</si>
  <si>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</si>
  <si>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</si>
  <si>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</si>
  <si>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</si>
  <si>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</si>
  <si>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</si>
  <si>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</si>
  <si>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</si>
  <si>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</si>
  <si>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</si>
  <si>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</si>
  <si>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</si>
  <si>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</si>
  <si>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</si>
  <si>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</si>
  <si>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</si>
  <si>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</si>
  <si>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</si>
  <si>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</si>
  <si>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</si>
  <si>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</si>
  <si>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</si>
  <si>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</si>
  <si>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</si>
  <si>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</si>
  <si>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</si>
  <si>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</si>
  <si>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</si>
  <si>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</si>
  <si>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</si>
  <si>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</si>
  <si>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</si>
  <si>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</si>
  <si>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</si>
  <si>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</si>
  <si>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</si>
  <si>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</si>
  <si>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</si>
  <si>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</si>
  <si>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</si>
  <si>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</si>
  <si>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</si>
  <si>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</si>
  <si>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</si>
  <si>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</si>
  <si>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</si>
  <si>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</si>
  <si>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</si>
  <si>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</si>
  <si>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</si>
  <si>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</si>
  <si>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</si>
  <si>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</si>
  <si>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</si>
  <si>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</si>
  <si>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</si>
  <si>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</si>
  <si>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</si>
  <si>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</si>
  <si>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</si>
  <si>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</si>
  <si>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</si>
  <si>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</si>
  <si>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</si>
  <si>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</si>
  <si>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</si>
  <si>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</si>
  <si>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</si>
  <si>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</si>
  <si>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</si>
  <si>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</si>
  <si>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</si>
  <si>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</si>
  <si>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</si>
  <si>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</si>
  <si>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</si>
  <si>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</si>
  <si>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</si>
  <si>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</si>
  <si>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</si>
  <si>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</si>
  <si>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</si>
  <si>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</si>
  <si>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</si>
  <si>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</si>
  <si>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</si>
  <si>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</si>
  <si>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</si>
  <si>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</si>
  <si>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</si>
  <si>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</si>
  <si>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</si>
  <si>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</si>
  <si>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</si>
  <si>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</si>
  <si>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</si>
  <si>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</si>
  <si>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</si>
  <si>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</si>
  <si>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</si>
  <si>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</si>
  <si>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</si>
  <si>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</si>
  <si>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</si>
  <si>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</si>
  <si>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</si>
  <si>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</si>
  <si>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</si>
  <si>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</si>
  <si>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</si>
  <si>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</si>
  <si>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</si>
  <si>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</si>
  <si>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</si>
  <si>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</si>
  <si>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</si>
  <si>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</si>
  <si>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</si>
  <si>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</si>
  <si>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</si>
  <si>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</si>
  <si>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</si>
  <si>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</si>
  <si>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</si>
  <si>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</si>
  <si>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</si>
  <si>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</si>
  <si>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</si>
  <si>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</si>
  <si>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</si>
  <si>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</si>
  <si>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</si>
  <si>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</si>
  <si>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</si>
  <si>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</si>
  <si>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</si>
  <si>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</si>
  <si>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</si>
  <si>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</si>
  <si>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</si>
  <si>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</si>
  <si>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</si>
  <si>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</si>
  <si>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</si>
  <si>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</si>
  <si>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</si>
  <si>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</si>
  <si>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</si>
  <si>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</si>
  <si>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</si>
  <si>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</si>
  <si>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</si>
  <si>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</si>
  <si>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</si>
  <si>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</si>
  <si>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</si>
  <si>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</si>
  <si>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</si>
  <si>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</si>
  <si>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</si>
  <si>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</si>
  <si>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</si>
  <si>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</si>
  <si>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</si>
  <si>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</si>
  <si>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</si>
  <si>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</si>
  <si>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</si>
  <si>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</si>
  <si>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</si>
  <si>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</si>
  <si>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</si>
  <si>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</si>
  <si>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</si>
  <si>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</si>
  <si>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</si>
  <si>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</si>
  <si>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</si>
  <si>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</si>
  <si>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</si>
  <si>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</si>
  <si>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</si>
  <si>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</si>
  <si>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</si>
  <si>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</si>
  <si>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</si>
  <si>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</si>
  <si>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</si>
  <si>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</si>
  <si>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</si>
  <si>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</si>
  <si>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</si>
  <si>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</si>
  <si>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</si>
  <si>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</si>
  <si>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</si>
  <si>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</si>
  <si>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</si>
  <si>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</si>
  <si>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</si>
  <si>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</si>
  <si>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</si>
  <si>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</si>
  <si>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</si>
  <si>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</si>
  <si>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</si>
  <si>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</si>
  <si>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</si>
  <si>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</si>
  <si>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</si>
  <si>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</si>
  <si>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</si>
  <si>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</si>
  <si>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</si>
  <si>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</si>
  <si>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</si>
  <si>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</si>
  <si>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</si>
  <si>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</si>
  <si>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</si>
  <si>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</si>
  <si>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</si>
  <si>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</si>
  <si>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</si>
  <si>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</si>
  <si>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</si>
  <si>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</si>
  <si>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</si>
  <si>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</si>
  <si>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</si>
  <si>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</si>
  <si>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</si>
  <si>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</si>
  <si>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</si>
  <si>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</si>
  <si>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</si>
  <si>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</si>
  <si>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</si>
  <si>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</si>
  <si>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</si>
  <si>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</si>
  <si>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</si>
  <si>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</si>
  <si>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</si>
  <si>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</si>
  <si>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</si>
  <si>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</si>
  <si>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</si>
  <si>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</si>
  <si>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</si>
  <si>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</si>
  <si>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</si>
  <si>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</si>
  <si>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</si>
  <si>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</si>
  <si>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</si>
  <si>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</si>
  <si>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</si>
  <si>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</si>
  <si>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</si>
  <si>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</si>
  <si>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</si>
  <si>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</si>
  <si>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</si>
  <si>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</si>
  <si>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</si>
  <si>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</si>
  <si>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</si>
  <si>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</si>
  <si>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</si>
  <si>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</si>
  <si>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</si>
  <si>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</si>
  <si>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</si>
  <si>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</si>
  <si>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</si>
  <si>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</si>
  <si>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</si>
  <si>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</si>
  <si>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</si>
  <si>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</si>
  <si>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</si>
  <si>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</si>
  <si>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</si>
  <si>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</si>
  <si>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</si>
  <si>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</si>
  <si>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</si>
  <si>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</si>
  <si>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</si>
  <si>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</si>
  <si>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</si>
  <si>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</si>
  <si>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</si>
  <si>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</si>
  <si>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</si>
  <si>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</si>
  <si>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</si>
  <si>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</si>
  <si>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</si>
  <si>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</si>
  <si>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</si>
  <si>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</si>
  <si>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</si>
  <si>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</si>
  <si>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</si>
  <si>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</si>
  <si>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</si>
  <si>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</si>
  <si>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</si>
  <si>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</si>
  <si>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</si>
  <si>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</si>
  <si>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</si>
  <si>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</si>
  <si>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</si>
  <si>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</si>
  <si>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</si>
  <si>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</si>
  <si>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</si>
  <si>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</si>
  <si>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</si>
  <si>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</si>
  <si>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</si>
  <si>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</si>
  <si>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</si>
  <si>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</si>
  <si>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</si>
  <si>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</si>
  <si>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</si>
  <si>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</si>
  <si>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</si>
  <si>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</si>
  <si>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</si>
  <si>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</si>
  <si>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</si>
  <si>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</si>
  <si>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</si>
  <si>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</si>
  <si>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</si>
  <si>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</si>
  <si>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</si>
  <si>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</si>
  <si>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</si>
  <si>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</si>
  <si>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</si>
  <si>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</si>
  <si>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</si>
  <si>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</si>
  <si>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</si>
  <si>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</si>
  <si>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</si>
  <si>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</si>
  <si>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</si>
  <si>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</si>
  <si>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</si>
  <si>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</si>
  <si>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</si>
  <si>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</si>
  <si>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</si>
  <si>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</si>
  <si>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</si>
  <si>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</si>
  <si>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</si>
  <si>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</si>
  <si>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</si>
  <si>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</si>
  <si>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</si>
  <si>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</si>
  <si>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</si>
  <si>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</si>
  <si>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</si>
  <si>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</si>
  <si>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</si>
  <si>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</si>
  <si>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</si>
  <si>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</si>
  <si>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</si>
  <si>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</si>
  <si>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</si>
  <si>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</si>
  <si>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</si>
  <si>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</si>
  <si>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</si>
  <si>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</si>
  <si>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</si>
  <si>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</si>
  <si>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</si>
  <si>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</si>
  <si>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</si>
  <si>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</si>
  <si>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</si>
  <si>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</si>
  <si>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</si>
  <si>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</si>
  <si>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</si>
  <si>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</si>
  <si>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</si>
  <si>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</si>
  <si>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</si>
  <si>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</si>
  <si>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</si>
  <si>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</si>
  <si>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</si>
  <si>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</si>
  <si>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</si>
  <si>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</si>
  <si>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</si>
  <si>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</si>
  <si>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</si>
  <si>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</si>
  <si>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</si>
  <si>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</si>
  <si>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</si>
  <si>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</si>
  <si>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</si>
  <si>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</si>
  <si>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</si>
  <si>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</si>
  <si>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</si>
  <si>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</si>
  <si>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</si>
  <si>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</si>
  <si>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</si>
  <si>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</si>
  <si>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</si>
  <si>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</si>
  <si>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</si>
  <si>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</si>
  <si>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</si>
  <si>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</si>
  <si>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</si>
  <si>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</si>
  <si>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</si>
  <si>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</si>
  <si>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</si>
  <si>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</si>
  <si>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</si>
  <si>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</si>
  <si>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</si>
  <si>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</si>
  <si>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</si>
  <si>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</si>
  <si>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</si>
  <si>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</si>
  <si>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</si>
  <si>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</si>
  <si>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</si>
  <si>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</si>
  <si>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</si>
  <si>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</si>
  <si>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</si>
  <si>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</si>
  <si>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</si>
  <si>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</si>
  <si>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</si>
  <si>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</si>
  <si>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</si>
  <si>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</si>
  <si>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</si>
  <si>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</si>
  <si>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</si>
  <si>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</si>
  <si>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</si>
  <si>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</si>
  <si>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</si>
  <si>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</si>
  <si>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</si>
  <si>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</si>
  <si>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</si>
  <si>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</si>
  <si>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</si>
  <si>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</si>
  <si>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</si>
  <si>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</si>
  <si>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</si>
  <si>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</si>
  <si>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</si>
  <si>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</si>
  <si>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</si>
  <si>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</si>
  <si>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</si>
  <si>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</si>
  <si>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</si>
  <si>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</si>
  <si>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</si>
  <si>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</si>
  <si>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</si>
  <si>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</si>
  <si>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</si>
  <si>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</si>
  <si>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</si>
  <si>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</si>
  <si>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</si>
  <si>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</si>
  <si>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</si>
  <si>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</si>
  <si>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</si>
  <si>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</si>
  <si>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</si>
  <si>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</si>
  <si>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</si>
  <si>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</si>
  <si>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</si>
  <si>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</si>
  <si>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</si>
  <si>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</si>
  <si>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</si>
  <si>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</si>
  <si>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</si>
  <si>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</si>
  <si>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</si>
  <si>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</si>
  <si>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</si>
  <si>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</si>
  <si>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</si>
  <si>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</si>
  <si>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</si>
  <si>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</si>
  <si>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</si>
  <si>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</si>
  <si>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</si>
  <si>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</si>
  <si>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</si>
  <si>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</si>
  <si>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</si>
  <si>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</si>
  <si>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</si>
  <si>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</si>
  <si>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</si>
  <si>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</si>
  <si>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</si>
  <si>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</si>
  <si>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</si>
  <si>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</si>
  <si>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</si>
  <si>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</si>
  <si>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</si>
  <si>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</si>
  <si>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</si>
  <si>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</si>
  <si>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</si>
  <si>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</si>
  <si>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</si>
  <si>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</si>
  <si>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</si>
  <si>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</si>
  <si>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</si>
  <si>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</si>
  <si>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</si>
  <si>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</si>
  <si>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</si>
  <si>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</si>
  <si>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</si>
  <si>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</si>
  <si>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</si>
  <si>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</si>
  <si>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</si>
  <si>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</si>
  <si>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</si>
  <si>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</si>
  <si>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</si>
  <si>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</si>
  <si>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</si>
  <si>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</si>
  <si>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</si>
  <si>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</si>
  <si>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</si>
  <si>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</si>
  <si>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</si>
  <si>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</si>
  <si>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</si>
  <si>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</si>
  <si>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</si>
  <si>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</si>
  <si>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</si>
  <si>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</si>
  <si>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</si>
  <si>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</si>
  <si>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</si>
  <si>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</si>
  <si>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</si>
  <si>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</si>
  <si>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</si>
  <si>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</si>
  <si>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</si>
  <si>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</si>
  <si>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</si>
  <si>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</si>
  <si>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</si>
  <si>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</si>
  <si>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</si>
  <si>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</si>
  <si>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</si>
  <si>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</si>
  <si>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</si>
  <si>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</si>
  <si>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</si>
  <si>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</si>
  <si>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</si>
  <si>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</si>
  <si>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</si>
  <si>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</si>
  <si>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</si>
  <si>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</si>
  <si>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</si>
  <si>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</si>
  <si>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</si>
  <si>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</si>
  <si>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</si>
  <si>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</si>
  <si>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</si>
  <si>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</si>
  <si>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</si>
  <si>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</si>
  <si>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</si>
  <si>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</si>
  <si>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</si>
  <si>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</si>
  <si>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</si>
  <si>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</si>
  <si>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</si>
  <si>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</si>
  <si>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</si>
  <si>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</si>
  <si>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</si>
  <si>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</si>
  <si>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</si>
  <si>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</si>
  <si>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</si>
  <si>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</si>
  <si>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</si>
  <si>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</si>
  <si>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</si>
  <si>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</si>
  <si>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</si>
  <si>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</si>
  <si>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</si>
  <si>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</si>
  <si>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</si>
  <si>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</si>
  <si>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</si>
  <si>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</si>
  <si>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</si>
  <si>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</si>
  <si>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</si>
  <si>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</si>
  <si>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</si>
  <si>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</si>
  <si>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</si>
  <si>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</si>
  <si>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</si>
  <si>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</si>
  <si>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</si>
  <si>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</si>
  <si>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</si>
  <si>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</si>
  <si>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</si>
  <si>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</si>
  <si>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</si>
  <si>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</si>
  <si>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</si>
  <si>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</si>
  <si>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</si>
  <si>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</si>
  <si>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</si>
  <si>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</si>
  <si>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</si>
  <si>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</si>
  <si>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</si>
  <si>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</si>
  <si>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</si>
  <si>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</si>
  <si>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</si>
  <si>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</si>
  <si>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</si>
  <si>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</si>
  <si>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</si>
  <si>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</si>
  <si>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</si>
  <si>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</si>
  <si>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</si>
  <si>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</si>
  <si>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</si>
  <si>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</si>
  <si>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</si>
  <si>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</si>
  <si>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</si>
  <si>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</si>
  <si>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</si>
  <si>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</si>
  <si>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</si>
  <si>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</si>
  <si>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</si>
  <si>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</si>
  <si>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</si>
  <si>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</si>
  <si>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</si>
  <si>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</si>
  <si>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</si>
  <si>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</si>
  <si>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</si>
  <si>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</si>
  <si>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</si>
  <si>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</si>
  <si>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</si>
  <si>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</si>
  <si>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</si>
  <si>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</si>
  <si>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</si>
  <si>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</si>
  <si>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</si>
  <si>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</si>
  <si>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</si>
  <si>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</si>
  <si>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</si>
  <si>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</si>
  <si>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</si>
  <si>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</si>
  <si>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</si>
  <si>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</si>
  <si>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</si>
  <si>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</si>
  <si>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</si>
  <si>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</si>
  <si>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</si>
  <si>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</si>
  <si>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</si>
  <si>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</si>
  <si>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</si>
  <si>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</si>
  <si>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</si>
  <si>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</si>
  <si>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</si>
  <si>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</si>
  <si>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</si>
  <si>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</si>
  <si>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</si>
  <si>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</si>
  <si>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</si>
  <si>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</si>
  <si>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</si>
  <si>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</si>
  <si>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</si>
  <si>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</si>
  <si>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</si>
  <si>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</si>
  <si>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</si>
  <si>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</si>
  <si>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</si>
  <si>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</si>
  <si>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</si>
  <si>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</si>
  <si>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</si>
  <si>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</si>
  <si>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</si>
  <si>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</si>
  <si>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</si>
  <si>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</si>
  <si>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</si>
  <si>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</si>
  <si>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</si>
  <si>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</si>
  <si>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</si>
  <si>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</si>
  <si>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</si>
  <si>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</si>
  <si>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</si>
  <si>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</si>
  <si>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</si>
  <si>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</si>
  <si>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</si>
  <si>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</si>
  <si>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</si>
  <si>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</si>
  <si>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</si>
  <si>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</si>
  <si>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</si>
  <si>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</si>
  <si>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</si>
  <si>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</si>
  <si>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</si>
  <si>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</si>
  <si>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</si>
  <si>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</si>
  <si>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</si>
  <si>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</si>
  <si>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</si>
  <si>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</si>
  <si>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</si>
  <si>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</si>
  <si>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</si>
  <si>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</si>
  <si>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</si>
  <si>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</si>
  <si>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</si>
  <si>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</si>
  <si>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</si>
  <si>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</si>
  <si>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</si>
  <si>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</si>
  <si>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</si>
  <si>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</si>
  <si>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</si>
  <si>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</si>
  <si>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</si>
  <si>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</si>
  <si>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</si>
  <si>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</si>
  <si>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</si>
  <si>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</si>
  <si>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</si>
  <si>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</si>
  <si>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</si>
  <si>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</si>
  <si>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</si>
  <si>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</si>
  <si>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</si>
  <si>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</si>
  <si>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</si>
  <si>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</si>
  <si>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</si>
  <si>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</si>
  <si>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</si>
  <si>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</si>
  <si>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</si>
  <si>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</si>
  <si>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</si>
  <si>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</si>
  <si>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</si>
  <si>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</si>
  <si>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</si>
  <si>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</si>
  <si>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</si>
  <si>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</si>
  <si>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</si>
  <si>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</si>
  <si>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</si>
  <si>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</si>
  <si>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</si>
  <si>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</si>
  <si>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</si>
  <si>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</si>
  <si>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</si>
  <si>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</si>
  <si>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</si>
  <si>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</si>
  <si>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</si>
  <si>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</si>
  <si>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</si>
  <si>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</si>
  <si>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</si>
  <si>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</si>
  <si>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</si>
  <si>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</si>
  <si>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</si>
  <si>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</si>
  <si>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</si>
  <si>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</si>
  <si>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</si>
  <si>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</si>
  <si>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</si>
  <si>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</si>
  <si>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</si>
  <si>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</si>
  <si>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</si>
  <si>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</si>
  <si>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</si>
  <si>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</si>
  <si>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</si>
  <si>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</si>
  <si>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</si>
  <si>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</si>
  <si>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</si>
  <si>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</si>
  <si>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</si>
  <si>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</si>
  <si>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</si>
  <si>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</si>
  <si>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</si>
  <si>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</si>
  <si>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</si>
  <si>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</si>
  <si>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</si>
  <si>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</si>
  <si>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</si>
  <si>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</si>
  <si>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</si>
  <si>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</si>
  <si>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</si>
  <si>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</si>
  <si>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</si>
  <si>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</si>
  <si>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</si>
  <si>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</si>
  <si>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</si>
  <si>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</si>
  <si>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</si>
  <si>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</si>
  <si>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</si>
  <si>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</si>
  <si>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</si>
  <si>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</si>
  <si>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</si>
  <si>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</si>
  <si>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</si>
  <si>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</si>
  <si>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</si>
  <si>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</si>
  <si>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</si>
  <si>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</si>
  <si>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</si>
  <si>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</si>
  <si>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</si>
  <si>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</si>
  <si>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</si>
  <si>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</si>
  <si>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</si>
  <si>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</si>
  <si>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</si>
  <si>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</si>
  <si>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</si>
  <si>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</si>
  <si>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</si>
  <si>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</si>
  <si>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</si>
  <si>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</si>
  <si>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</si>
  <si>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</si>
  <si>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</si>
  <si>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</si>
  <si>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</si>
  <si>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</si>
  <si>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</si>
  <si>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</si>
  <si>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</si>
  <si>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</si>
  <si>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</si>
  <si>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</si>
  <si>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</si>
  <si>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</si>
  <si>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</si>
  <si>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</si>
  <si>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</si>
  <si>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</si>
  <si>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</si>
  <si>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</si>
  <si>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</si>
  <si>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</si>
  <si>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</si>
  <si>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</si>
  <si>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</si>
  <si>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</si>
  <si>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</si>
  <si>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</si>
  <si>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</si>
  <si>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</si>
  <si>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</si>
  <si>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</si>
  <si>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</si>
  <si>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</si>
  <si>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</si>
  <si>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</si>
  <si>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</si>
  <si>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</si>
  <si>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</si>
  <si>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</si>
  <si>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</si>
  <si>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</si>
  <si>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</si>
  <si>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</si>
  <si>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</si>
  <si>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</si>
  <si>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</si>
  <si>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</si>
  <si>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</si>
  <si>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</si>
  <si>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</si>
  <si>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</si>
  <si>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</si>
  <si>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</si>
  <si>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</si>
  <si>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</si>
  <si>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</si>
  <si>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</si>
  <si>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</si>
  <si>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</si>
  <si>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</si>
  <si>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</si>
  <si>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</si>
  <si>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</si>
  <si>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</si>
  <si>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</si>
  <si>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</si>
  <si>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</si>
  <si>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</si>
  <si>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</si>
  <si>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</si>
  <si>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</si>
  <si>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</si>
  <si>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</si>
  <si>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</si>
  <si>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</si>
  <si>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</si>
  <si>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</si>
  <si>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</si>
  <si>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</si>
  <si>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</si>
  <si>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</si>
  <si>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</si>
  <si>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</si>
  <si>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</si>
  <si>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</si>
  <si>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</si>
  <si>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</si>
  <si>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</si>
  <si>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</si>
  <si>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</si>
  <si>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</si>
  <si>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</si>
  <si>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</si>
  <si>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</si>
  <si>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</si>
  <si>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</si>
  <si>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</si>
  <si>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</si>
  <si>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</si>
  <si>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</si>
  <si>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</si>
  <si>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</si>
  <si>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</si>
  <si>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</si>
  <si>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</si>
  <si>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</si>
  <si>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</si>
  <si>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</si>
  <si>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</si>
  <si>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</si>
  <si>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</si>
  <si>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</si>
  <si>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</si>
  <si>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</si>
  <si>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</si>
  <si>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</si>
  <si>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</si>
  <si>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</si>
  <si>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</si>
  <si>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</si>
  <si>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</si>
  <si>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</si>
  <si>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</si>
  <si>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</si>
  <si>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</si>
  <si>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</si>
  <si>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</si>
  <si>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</si>
  <si>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</si>
  <si>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</si>
  <si>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</si>
  <si>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</si>
  <si>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</si>
  <si>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</si>
  <si>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</si>
  <si>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</si>
  <si>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</si>
  <si>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</si>
  <si>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</si>
  <si>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</si>
  <si>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</si>
  <si>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</si>
  <si>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</si>
  <si>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</si>
  <si>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</si>
  <si>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</si>
  <si>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</si>
  <si>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</si>
  <si>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</si>
  <si>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</si>
  <si>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</si>
  <si>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</si>
  <si>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</si>
  <si>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</si>
  <si>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</si>
  <si>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</si>
  <si>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</si>
  <si>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</si>
  <si>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</si>
  <si>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</si>
  <si>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</si>
  <si>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</si>
  <si>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</si>
  <si>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</si>
  <si>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</si>
  <si>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</si>
  <si>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</si>
  <si>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</si>
  <si>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</si>
  <si>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</si>
  <si>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</si>
  <si>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</si>
  <si>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</si>
  <si>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</si>
  <si>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</si>
  <si>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</si>
  <si>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</si>
  <si>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</si>
  <si>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</si>
  <si>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</si>
  <si>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</si>
  <si>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</si>
  <si>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</si>
  <si>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</si>
  <si>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</si>
  <si>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</si>
  <si>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</si>
  <si>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</si>
  <si>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</si>
  <si>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</si>
  <si>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</si>
  <si>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</si>
  <si>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</si>
  <si>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</si>
  <si>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</si>
  <si>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</si>
  <si>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</si>
  <si>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</si>
  <si>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</si>
  <si>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</si>
  <si>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</si>
  <si>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</si>
  <si>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</si>
  <si>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</si>
  <si>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</si>
  <si>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</si>
  <si>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</si>
  <si>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</si>
  <si>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</si>
  <si>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</si>
  <si>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</si>
  <si>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</si>
  <si>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</si>
  <si>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</si>
  <si>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</si>
  <si>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</si>
  <si>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</si>
  <si>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</si>
  <si>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</si>
  <si>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</si>
  <si>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</si>
  <si>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</si>
  <si>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</si>
  <si>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</si>
  <si>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</si>
  <si>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</si>
  <si>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</si>
  <si>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</si>
  <si>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</si>
  <si>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</si>
  <si>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</si>
  <si>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</si>
  <si>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</si>
  <si>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</si>
  <si>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</si>
  <si>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</si>
  <si>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</si>
  <si>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</si>
  <si>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</si>
  <si>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</si>
  <si>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</si>
  <si>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</si>
  <si>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</si>
  <si>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</si>
  <si>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</si>
  <si>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</si>
  <si>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</si>
  <si>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</si>
  <si>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</si>
  <si>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</si>
  <si>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</si>
  <si>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</si>
  <si>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</si>
  <si>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</si>
  <si>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</si>
  <si>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</si>
  <si>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</si>
  <si>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</si>
  <si>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</si>
  <si>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</si>
  <si>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</si>
  <si>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</si>
  <si>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</si>
  <si>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</si>
  <si>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</si>
  <si>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</si>
  <si>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</si>
  <si>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</si>
  <si>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</si>
  <si>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</si>
  <si>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</si>
  <si>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</si>
  <si>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</si>
  <si>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</si>
  <si>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</si>
  <si>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</si>
  <si>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</si>
  <si>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</si>
  <si>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</si>
  <si>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</si>
  <si>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</si>
  <si>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</si>
  <si>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</si>
  <si>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</si>
  <si>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</si>
  <si>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</si>
  <si>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</si>
  <si>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</si>
  <si>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</si>
  <si>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</si>
  <si>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</si>
  <si>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</si>
  <si>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</si>
  <si>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</si>
  <si>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</si>
  <si>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</si>
  <si>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</si>
  <si>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</si>
  <si>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</si>
  <si>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</si>
  <si>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</si>
  <si>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</si>
  <si>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</si>
  <si>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</si>
  <si>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</si>
  <si>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</si>
  <si>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</si>
  <si>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</si>
  <si>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</si>
  <si>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</si>
  <si>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</si>
  <si>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</si>
  <si>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</si>
  <si>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</si>
  <si>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</si>
  <si>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</si>
  <si>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</si>
  <si>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</si>
  <si>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</si>
  <si>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</si>
  <si>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</si>
  <si>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</si>
  <si>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</si>
  <si>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</si>
  <si>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</si>
  <si>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</si>
  <si>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</si>
  <si>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</si>
  <si>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</si>
  <si>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</si>
  <si>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</si>
  <si>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</si>
  <si>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</si>
  <si>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</si>
  <si>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</si>
  <si>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</si>
  <si>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</si>
  <si>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</si>
  <si>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</si>
  <si>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</si>
  <si>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</si>
  <si>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</si>
  <si>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</si>
  <si>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</si>
  <si>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</si>
  <si>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</si>
  <si>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</si>
  <si>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</si>
  <si>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</si>
  <si>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</si>
  <si>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</si>
  <si>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</si>
  <si>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</si>
  <si>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</si>
  <si>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</si>
  <si>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</si>
  <si>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</si>
  <si>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</si>
  <si>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</si>
  <si>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</si>
  <si>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</si>
  <si>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</si>
  <si>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</si>
  <si>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</si>
  <si>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</si>
  <si>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</si>
  <si>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</si>
  <si>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</si>
  <si>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</si>
  <si>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</si>
  <si>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</si>
  <si>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</si>
  <si>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</si>
  <si>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</si>
  <si>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</si>
  <si>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</si>
  <si>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</si>
  <si>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</si>
  <si>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</si>
  <si>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</si>
  <si>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</si>
  <si>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</si>
  <si>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</si>
  <si>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</si>
  <si>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</si>
  <si>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</si>
  <si>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</si>
  <si>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</si>
  <si>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</si>
  <si>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</si>
  <si>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</si>
  <si>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</si>
  <si>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</si>
  <si>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</si>
  <si>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</si>
  <si>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</si>
  <si>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</si>
  <si>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</si>
  <si>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</si>
  <si>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</si>
  <si>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</si>
  <si>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</si>
  <si>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</si>
  <si>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</si>
  <si>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</si>
  <si>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</si>
  <si>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</si>
  <si>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</si>
  <si>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</si>
  <si>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</si>
  <si>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</si>
  <si>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</si>
  <si>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</si>
  <si>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</si>
  <si>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</si>
  <si>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</si>
  <si>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</si>
  <si>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</si>
  <si>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</si>
  <si>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</si>
  <si>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</si>
  <si>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</si>
  <si>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</si>
  <si>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</si>
  <si>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</si>
  <si>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</si>
  <si>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</si>
  <si>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</si>
  <si>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</si>
  <si>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</si>
  <si>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</si>
  <si>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</si>
  <si>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</si>
  <si>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</si>
  <si>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</si>
  <si>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</si>
  <si>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</si>
  <si>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</si>
  <si>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</si>
  <si>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</si>
  <si>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</si>
  <si>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</si>
  <si>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</si>
  <si>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</si>
  <si>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</si>
  <si>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</si>
  <si>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</si>
  <si>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</si>
  <si>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</si>
  <si>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</si>
  <si>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</si>
  <si>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</si>
  <si>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</si>
  <si>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</si>
  <si>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</si>
  <si>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</si>
  <si>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</si>
  <si>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</si>
  <si>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</si>
  <si>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</si>
  <si>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</si>
  <si>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</si>
  <si>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</si>
  <si>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</si>
  <si>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</si>
  <si>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</si>
  <si>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</si>
  <si>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</si>
  <si>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</si>
  <si>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</si>
  <si>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</si>
  <si>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</si>
  <si>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</si>
  <si>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</si>
  <si>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</si>
  <si>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</si>
  <si>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</si>
  <si>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</si>
  <si>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</si>
  <si>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</si>
  <si>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</si>
  <si>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</si>
  <si>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</si>
  <si>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</si>
  <si>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</si>
  <si>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</si>
  <si>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</si>
  <si>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</si>
  <si>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</si>
  <si>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</si>
  <si>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</si>
  <si>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</si>
  <si>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</si>
  <si>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</si>
  <si>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</si>
  <si>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</si>
  <si>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</si>
  <si>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</si>
  <si>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</si>
  <si>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</si>
  <si>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</si>
  <si>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</si>
  <si>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</si>
  <si>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</si>
  <si>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</si>
  <si>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</si>
  <si>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</si>
  <si>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</si>
  <si>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</si>
  <si>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</si>
  <si>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</si>
  <si>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</si>
  <si>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</si>
  <si>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</si>
  <si>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</si>
  <si>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</si>
  <si>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</si>
  <si>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</si>
  <si>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</si>
  <si>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</si>
  <si>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</si>
  <si>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</si>
  <si>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</si>
  <si>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</si>
  <si>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</si>
  <si>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</si>
  <si>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</si>
  <si>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</si>
  <si>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</si>
  <si>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</si>
  <si>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</si>
  <si>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</si>
  <si>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</si>
  <si>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</si>
  <si>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</si>
  <si>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</si>
  <si>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</si>
  <si>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</si>
  <si>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</si>
  <si>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</si>
  <si>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</si>
  <si>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</si>
  <si>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</si>
  <si>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</si>
  <si>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</si>
  <si>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</si>
  <si>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</si>
  <si>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</si>
  <si>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</si>
  <si>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</si>
  <si>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</si>
  <si>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</si>
  <si>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</si>
  <si>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</si>
  <si>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</si>
  <si>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</si>
  <si>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</si>
  <si>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</si>
  <si>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</si>
  <si>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</si>
  <si>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</si>
  <si>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</si>
  <si>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</si>
  <si>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</si>
  <si>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</si>
  <si>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</si>
  <si>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</si>
  <si>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</si>
  <si>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</si>
  <si>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</si>
  <si>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</si>
  <si>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</si>
  <si>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</si>
  <si>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</si>
  <si>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</si>
  <si>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</si>
  <si>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</si>
  <si>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</si>
  <si>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</si>
  <si>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</si>
  <si>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</si>
  <si>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</si>
  <si>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</si>
  <si>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</si>
  <si>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</si>
  <si>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</si>
  <si>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</si>
  <si>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</si>
  <si>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</si>
  <si>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</si>
  <si>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</si>
  <si>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</si>
  <si>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</si>
  <si>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</si>
  <si>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</si>
  <si>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</si>
  <si>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</si>
  <si>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</si>
  <si>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</si>
  <si>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</si>
  <si>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</si>
  <si>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</si>
  <si>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</si>
  <si>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</si>
  <si>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</si>
  <si>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</si>
  <si>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</si>
  <si>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</si>
  <si>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</si>
  <si>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</si>
  <si>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</si>
  <si>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</si>
  <si>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</si>
  <si>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</si>
  <si>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</si>
  <si>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</si>
  <si>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</si>
  <si>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</si>
  <si>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</si>
  <si>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</si>
  <si>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</si>
  <si>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</si>
  <si>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</si>
  <si>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</si>
  <si>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</si>
  <si>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</si>
  <si>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</si>
  <si>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</si>
  <si>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</si>
  <si>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</si>
  <si>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</si>
  <si>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</si>
  <si>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</si>
  <si>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</si>
  <si>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</si>
  <si>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</si>
  <si>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</si>
  <si>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</si>
  <si>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</si>
  <si>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</si>
  <si>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</si>
  <si>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</si>
  <si>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</si>
  <si>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</si>
  <si>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</si>
  <si>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</si>
  <si>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</si>
  <si>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</si>
  <si>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</si>
  <si>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</si>
  <si>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</si>
  <si>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</si>
  <si>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</si>
  <si>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</si>
  <si>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</si>
  <si>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</si>
  <si>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</si>
  <si>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</si>
  <si>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</si>
  <si>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</si>
  <si>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</si>
  <si>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</si>
  <si>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</si>
  <si>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</si>
  <si>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</si>
  <si>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</si>
  <si>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</si>
  <si>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</si>
  <si>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</si>
  <si>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</si>
  <si>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</si>
  <si>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</si>
  <si>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</si>
  <si>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</si>
  <si>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</si>
  <si>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</si>
  <si>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</si>
  <si>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</si>
  <si>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</si>
  <si>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</si>
  <si>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</si>
  <si>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</si>
  <si>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</si>
  <si>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</si>
  <si>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</si>
  <si>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</si>
  <si>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</si>
  <si>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</si>
  <si>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</si>
  <si>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</si>
  <si>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</si>
  <si>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</si>
  <si>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</si>
  <si>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</si>
  <si>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</si>
  <si>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</si>
  <si>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</si>
  <si>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</si>
  <si>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</si>
  <si>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</si>
  <si>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</si>
  <si>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</si>
  <si>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</si>
  <si>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</si>
  <si>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</si>
  <si>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</si>
  <si>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</si>
  <si>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</si>
  <si>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</si>
  <si>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</si>
  <si>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</si>
  <si>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</si>
  <si>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</si>
  <si>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</si>
  <si>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</si>
  <si>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</si>
  <si>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</si>
  <si>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</si>
  <si>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</si>
  <si>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</si>
  <si>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</si>
  <si>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</si>
  <si>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</si>
  <si>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</si>
  <si>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</si>
  <si>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</si>
  <si>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</si>
  <si>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</si>
  <si>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</si>
  <si>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</si>
  <si>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</si>
  <si>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</si>
  <si>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</si>
  <si>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</si>
  <si>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</si>
  <si>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</si>
  <si>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</si>
  <si>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</si>
  <si>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</si>
  <si>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</si>
  <si>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</si>
  <si>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</si>
  <si>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</si>
  <si>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</si>
  <si>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</si>
  <si>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</si>
  <si>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</si>
  <si>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</si>
  <si>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</si>
  <si>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</si>
  <si>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</si>
  <si>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</si>
  <si>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</si>
  <si>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</si>
  <si>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</si>
  <si>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</si>
  <si>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</si>
  <si>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</si>
  <si>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</si>
  <si>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</si>
  <si>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</si>
  <si>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</si>
  <si>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</si>
  <si>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</si>
  <si>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</si>
  <si>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</si>
  <si>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</si>
  <si>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</si>
  <si>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</si>
  <si>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</si>
  <si>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</si>
  <si>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</si>
  <si>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</si>
  <si>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</si>
  <si>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</si>
  <si>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</si>
  <si>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</si>
  <si>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</si>
  <si>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</si>
  <si>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</si>
  <si>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</si>
  <si>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</si>
  <si>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</si>
  <si>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</si>
  <si>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</si>
  <si>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</si>
  <si>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</si>
  <si>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</si>
  <si>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</si>
  <si>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</si>
  <si>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</si>
  <si>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</si>
  <si>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</si>
  <si>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</si>
  <si>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</si>
  <si>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</si>
  <si>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</si>
  <si>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</si>
  <si>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</si>
  <si>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</si>
  <si>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</si>
  <si>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</si>
  <si>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</si>
  <si>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</si>
  <si>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</si>
  <si>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</si>
  <si>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</si>
  <si>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</si>
  <si>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</si>
  <si>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</si>
  <si>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</si>
  <si>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</si>
  <si>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</si>
  <si>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</si>
  <si>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</si>
  <si>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</si>
  <si>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</si>
  <si>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</si>
  <si>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</si>
  <si>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</si>
  <si>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</si>
  <si>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</si>
  <si>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</si>
  <si>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</si>
  <si>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</si>
  <si>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</si>
  <si>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</si>
  <si>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</si>
  <si>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</si>
  <si>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</si>
  <si>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</si>
  <si>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</si>
  <si>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</si>
  <si>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</si>
  <si>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</si>
  <si>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</si>
  <si>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</si>
  <si>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</si>
  <si>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</si>
  <si>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</si>
  <si>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</si>
  <si>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</si>
  <si>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</si>
  <si>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</si>
  <si>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</si>
  <si>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</si>
  <si>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</si>
  <si>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</si>
  <si>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</si>
  <si>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</si>
  <si>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</si>
  <si>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</si>
  <si>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</si>
  <si>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</si>
  <si>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</si>
  <si>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</si>
  <si>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</si>
  <si>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</si>
  <si>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</si>
  <si>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</si>
  <si>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</si>
  <si>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</si>
  <si>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</si>
  <si>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</si>
  <si>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</si>
  <si>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</si>
  <si>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</si>
  <si>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</si>
  <si>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</si>
  <si>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</si>
  <si>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</si>
  <si>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</si>
  <si>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</si>
  <si>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</si>
  <si>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</si>
  <si>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</si>
  <si>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</si>
  <si>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</si>
  <si>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</si>
  <si>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</si>
  <si>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</si>
  <si>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</si>
  <si>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</si>
  <si>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</si>
  <si>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</si>
  <si>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</si>
  <si>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</si>
  <si>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</si>
  <si>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</si>
  <si>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</si>
  <si>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</si>
  <si>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</si>
  <si>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</si>
  <si>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</si>
  <si>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</si>
  <si>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</si>
  <si>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</si>
  <si>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</si>
  <si>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</si>
  <si>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</si>
  <si>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</si>
  <si>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</si>
  <si>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</si>
  <si>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</si>
  <si>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</si>
  <si>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</si>
  <si>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</si>
  <si>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</si>
  <si>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</si>
  <si>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</si>
  <si>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</si>
  <si>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</si>
  <si>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</si>
  <si>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</si>
  <si>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</si>
  <si>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</si>
  <si>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</si>
  <si>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</si>
  <si>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</si>
  <si>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</si>
  <si>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</si>
  <si>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</si>
  <si>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</si>
  <si>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</si>
  <si>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</si>
  <si>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</si>
  <si>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</si>
  <si>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</si>
  <si>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</si>
  <si>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</si>
  <si>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</si>
  <si>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</si>
  <si>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</si>
  <si>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</si>
  <si>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</si>
  <si>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</si>
  <si>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</si>
  <si>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</si>
  <si>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</si>
  <si>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</si>
  <si>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</si>
  <si>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</si>
  <si>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</si>
  <si>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</si>
  <si>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</si>
  <si>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</si>
  <si>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</si>
  <si>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</si>
  <si>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</si>
  <si>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</si>
  <si>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</si>
  <si>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</si>
  <si>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</si>
  <si>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</si>
  <si>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</si>
  <si>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</si>
  <si>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</si>
  <si>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</si>
  <si>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</si>
  <si>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</si>
  <si>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</si>
  <si>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</si>
  <si>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</si>
  <si>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</si>
  <si>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</si>
  <si>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</si>
  <si>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</si>
  <si>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</si>
  <si>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</si>
  <si>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</si>
  <si>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</si>
  <si>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</si>
  <si>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</si>
  <si>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</si>
  <si>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</si>
  <si>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</si>
  <si>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</si>
  <si>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</si>
  <si>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</si>
  <si>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</si>
  <si>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</si>
  <si>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</si>
  <si>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</si>
  <si>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</si>
  <si>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</si>
  <si>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</si>
  <si>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</si>
  <si>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</si>
  <si>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</si>
  <si>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</si>
  <si>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</si>
  <si>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</si>
  <si>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</si>
  <si>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</si>
  <si>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</si>
  <si>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</si>
  <si>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</si>
  <si>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</si>
  <si>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</si>
  <si>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</si>
  <si>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</si>
  <si>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</si>
  <si>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</si>
  <si>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</si>
  <si>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</si>
  <si>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</si>
  <si>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</si>
  <si>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</si>
  <si>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</si>
  <si>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</si>
  <si>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</si>
  <si>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</si>
  <si>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</si>
  <si>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</si>
  <si>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</si>
  <si>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</si>
  <si>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</si>
  <si>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</si>
  <si>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</si>
  <si>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</si>
  <si>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</si>
  <si>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</si>
  <si>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</si>
  <si>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</si>
  <si>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</si>
  <si>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</si>
  <si>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</si>
  <si>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</si>
  <si>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</si>
  <si>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</si>
  <si>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</si>
  <si>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</si>
  <si>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</si>
  <si>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</si>
  <si>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</si>
  <si>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</si>
  <si>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</si>
  <si>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</si>
  <si>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</si>
  <si>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</si>
  <si>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</si>
  <si>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</si>
  <si>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</si>
  <si>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</si>
  <si>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</si>
  <si>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</si>
  <si>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</si>
  <si>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</si>
  <si>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</si>
  <si>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</si>
  <si>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</si>
  <si>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</si>
  <si>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</si>
  <si>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</si>
  <si>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</si>
  <si>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</si>
  <si>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</si>
  <si>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</si>
  <si>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</si>
  <si>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</si>
  <si>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</si>
  <si>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</si>
  <si>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</si>
  <si>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</si>
  <si>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</si>
  <si>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</si>
  <si>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</si>
  <si>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</si>
  <si>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</si>
  <si>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</si>
  <si>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</si>
  <si>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</si>
  <si>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</si>
  <si>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</si>
  <si>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</si>
  <si>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</si>
  <si>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</si>
  <si>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</si>
  <si>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</si>
  <si>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</si>
  <si>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</si>
  <si>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</si>
  <si>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</si>
  <si>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</si>
  <si>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</si>
  <si>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</si>
  <si>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</si>
  <si>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</si>
  <si>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</si>
  <si>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</si>
  <si>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</si>
  <si>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</si>
  <si>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</si>
  <si>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</si>
  <si>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</si>
  <si>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</si>
  <si>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</si>
  <si>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</si>
  <si>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</si>
  <si>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</si>
  <si>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</si>
  <si>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</si>
  <si>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</si>
  <si>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</si>
  <si>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</si>
  <si>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</si>
  <si>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</si>
  <si>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</si>
  <si>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</si>
  <si>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</si>
  <si>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</si>
  <si>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</si>
  <si>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</si>
  <si>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</si>
  <si>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</si>
  <si>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</si>
  <si>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</si>
  <si>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</si>
  <si>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</si>
  <si>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</si>
  <si>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</si>
  <si>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</si>
  <si>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</si>
  <si>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</si>
  <si>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</si>
  <si>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</si>
  <si>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</si>
  <si>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</si>
  <si>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</si>
  <si>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</si>
  <si>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</si>
  <si>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</si>
  <si>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</si>
  <si>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</si>
  <si>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</si>
  <si>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</si>
  <si>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</si>
  <si>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</si>
  <si>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</si>
  <si>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</si>
  <si>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</si>
  <si>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</si>
  <si>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</si>
  <si>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</si>
  <si>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</si>
  <si>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</si>
  <si>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</si>
  <si>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</si>
  <si>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</si>
  <si>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</si>
  <si>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</si>
  <si>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</si>
  <si>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</si>
  <si>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</si>
  <si>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</si>
  <si>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</si>
  <si>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</si>
  <si>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</si>
  <si>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</si>
  <si>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</si>
  <si>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</si>
  <si>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</si>
  <si>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</si>
  <si>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</si>
  <si>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</si>
  <si>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</si>
  <si>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</si>
  <si>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</si>
  <si>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</si>
  <si>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</si>
  <si>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</si>
  <si>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</si>
  <si>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</si>
  <si>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</si>
  <si>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</si>
  <si>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</si>
  <si>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</si>
  <si>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</si>
  <si>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</si>
  <si>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</si>
  <si>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</si>
  <si>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</si>
  <si>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</si>
  <si>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</si>
  <si>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</si>
  <si>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</si>
  <si>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</si>
  <si>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</si>
  <si>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</si>
  <si>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</si>
  <si>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</si>
  <si>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</si>
  <si>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</si>
  <si>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</si>
  <si>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</si>
  <si>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</si>
  <si>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</si>
  <si>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</si>
  <si>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</si>
  <si>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</si>
  <si>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</si>
  <si>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</si>
  <si>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</si>
  <si>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</si>
  <si>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</si>
  <si>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</si>
  <si>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</si>
  <si>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</si>
  <si>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</si>
  <si>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</si>
  <si>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</si>
  <si>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</si>
  <si>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</si>
  <si>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</si>
  <si>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</si>
  <si>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</si>
  <si>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</si>
  <si>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</si>
  <si>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</si>
  <si>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</si>
  <si>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</si>
  <si>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</si>
  <si>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</si>
  <si>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</si>
  <si>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</si>
  <si>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</si>
  <si>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</si>
  <si>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</si>
  <si>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</si>
  <si>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</si>
  <si>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</si>
  <si>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</si>
  <si>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</si>
  <si>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</si>
  <si>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</si>
  <si>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</si>
  <si>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</si>
  <si>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</si>
  <si>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</si>
  <si>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</si>
  <si>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</si>
  <si>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</si>
  <si>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</si>
  <si>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</si>
  <si>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</si>
  <si>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</si>
  <si>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</si>
  <si>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</si>
  <si>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</si>
  <si>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</si>
  <si>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</si>
  <si>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</si>
  <si>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</si>
  <si>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</si>
  <si>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</si>
  <si>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</si>
  <si>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</si>
  <si>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</si>
  <si>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</si>
  <si>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</si>
  <si>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</si>
  <si>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</si>
  <si>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</si>
  <si>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</si>
  <si>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</si>
  <si>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</si>
  <si>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</si>
  <si>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</si>
  <si>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</si>
  <si>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</si>
  <si>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</si>
  <si>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</si>
  <si>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</si>
  <si>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</si>
  <si>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</si>
  <si>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</si>
  <si>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</si>
  <si>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</si>
  <si>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</si>
  <si>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</si>
  <si>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</si>
  <si>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</si>
  <si>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</si>
  <si>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</si>
  <si>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</si>
  <si>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</si>
  <si>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</si>
  <si>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</si>
  <si>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</si>
  <si>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</si>
  <si>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</si>
  <si>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</si>
  <si>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</si>
  <si>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</si>
  <si>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</si>
  <si>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</si>
  <si>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</si>
  <si>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</si>
  <si>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</si>
  <si>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</si>
  <si>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</si>
  <si>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</si>
  <si>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</si>
  <si>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</si>
  <si>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</si>
  <si>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</si>
  <si>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</si>
  <si>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</si>
  <si>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</si>
  <si>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</si>
  <si>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</si>
  <si>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</si>
  <si>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</si>
  <si>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</si>
  <si>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</si>
  <si>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</si>
  <si>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</si>
  <si>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</si>
  <si>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</si>
  <si>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</si>
  <si>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</si>
  <si>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</si>
  <si>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</si>
  <si>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</si>
  <si>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</si>
  <si>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</si>
  <si>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</si>
  <si>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</si>
  <si>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</si>
  <si>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</si>
  <si>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</si>
  <si>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</si>
  <si>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</si>
  <si>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</si>
  <si>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</si>
  <si>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</si>
  <si>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</si>
  <si>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</si>
  <si>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</si>
  <si>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</si>
  <si>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</si>
  <si>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</si>
  <si>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</si>
  <si>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</si>
  <si>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</si>
  <si>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</si>
  <si>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</si>
  <si>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</si>
  <si>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</si>
  <si>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</si>
  <si>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</si>
  <si>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</si>
  <si>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</si>
  <si>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</si>
  <si>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</si>
  <si>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</si>
  <si>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</si>
  <si>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</si>
  <si>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</si>
  <si>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</si>
  <si>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</si>
  <si>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</si>
  <si>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</si>
  <si>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</si>
  <si>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</si>
  <si>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</si>
  <si>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</si>
  <si>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</si>
  <si>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</si>
  <si>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</si>
  <si>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</si>
  <si>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</si>
  <si>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</si>
  <si>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</si>
  <si>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</si>
  <si>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</si>
  <si>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</si>
  <si>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</si>
  <si>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</si>
  <si>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</si>
  <si>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</si>
  <si>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</si>
  <si>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</si>
  <si>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</si>
  <si>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</si>
  <si>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</si>
  <si>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</si>
  <si>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</si>
  <si>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</si>
  <si>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</si>
  <si>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</si>
  <si>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</si>
  <si>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</si>
  <si>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</si>
  <si>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</si>
  <si>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</si>
  <si>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</si>
  <si>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</si>
  <si>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</si>
  <si>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</si>
  <si>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</si>
  <si>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</si>
  <si>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</si>
  <si>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</si>
  <si>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</si>
  <si>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</si>
  <si>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</si>
  <si>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</si>
  <si>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</si>
  <si>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</si>
  <si>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</si>
  <si>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</si>
  <si>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</si>
  <si>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</si>
  <si>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</si>
  <si>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</si>
  <si>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</si>
  <si>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</si>
  <si>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</si>
  <si>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</si>
  <si>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</si>
  <si>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</si>
  <si>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</si>
  <si>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</si>
  <si>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</si>
  <si>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</si>
  <si>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</si>
  <si>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</si>
  <si>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</si>
  <si>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</si>
  <si>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</si>
  <si>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</si>
  <si>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</si>
  <si>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</si>
  <si>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</si>
  <si>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</si>
  <si>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</si>
  <si>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</si>
  <si>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</si>
  <si>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</si>
  <si>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</si>
  <si>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</si>
  <si>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</si>
  <si>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</si>
  <si>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</si>
  <si>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</si>
  <si>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</si>
  <si>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</si>
  <si>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</si>
  <si>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</si>
  <si>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</si>
  <si>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</si>
  <si>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</si>
  <si>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</si>
  <si>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</si>
  <si>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</si>
  <si>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</si>
  <si>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</si>
  <si>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</si>
  <si>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</si>
  <si>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</si>
  <si>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</si>
  <si>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</si>
  <si>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</si>
  <si>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</si>
  <si>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</si>
  <si>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</si>
  <si>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</si>
  <si>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</si>
  <si>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</si>
  <si>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</si>
  <si>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</si>
  <si>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</si>
  <si>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</si>
  <si>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</si>
  <si>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</si>
  <si>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</si>
  <si>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</si>
  <si>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</si>
  <si>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</si>
  <si>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</si>
  <si>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</si>
  <si>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</si>
  <si>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</si>
  <si>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</si>
  <si>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</si>
  <si>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</si>
  <si>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</si>
  <si>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</si>
  <si>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</si>
  <si>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</si>
  <si>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</si>
  <si>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</si>
  <si>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</si>
  <si>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</si>
  <si>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</si>
  <si>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</si>
  <si>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</si>
  <si>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</si>
  <si>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</si>
  <si>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</si>
  <si>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</si>
  <si>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</si>
  <si>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</si>
  <si>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</si>
  <si>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</si>
  <si>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</si>
  <si>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</si>
  <si>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</si>
  <si>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</si>
  <si>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</si>
  <si>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</si>
  <si>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</si>
  <si>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</si>
  <si>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</si>
  <si>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</si>
  <si>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</si>
  <si>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</si>
  <si>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</si>
  <si>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</si>
  <si>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</si>
  <si>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</si>
  <si>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</si>
  <si>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</si>
  <si>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</si>
  <si>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</si>
  <si>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</si>
  <si>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</si>
  <si>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</si>
  <si>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</si>
  <si>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</si>
  <si>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</si>
  <si>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</si>
  <si>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</si>
  <si>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</si>
  <si>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</si>
  <si>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</si>
  <si>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</si>
  <si>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</si>
  <si>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</si>
  <si>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</si>
  <si>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</si>
  <si>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</si>
  <si>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</si>
  <si>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</si>
  <si>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</si>
  <si>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</si>
  <si>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</si>
  <si>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</si>
  <si>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</si>
  <si>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</si>
  <si>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</si>
  <si>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</si>
  <si>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</si>
  <si>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</si>
  <si>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</si>
  <si>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</si>
  <si>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</si>
  <si>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</si>
  <si>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</si>
  <si>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</si>
  <si>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</si>
  <si>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</si>
  <si>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</si>
  <si>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</si>
  <si>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</si>
  <si>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</si>
  <si>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</si>
  <si>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</si>
  <si>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</si>
  <si>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</si>
  <si>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</si>
  <si>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</si>
  <si>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</si>
  <si>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</si>
  <si>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</si>
  <si>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</si>
  <si>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</si>
  <si>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</si>
  <si>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</si>
  <si>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</si>
  <si>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</si>
  <si>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</si>
  <si>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</si>
  <si>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</si>
  <si>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</si>
  <si>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</si>
  <si>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</si>
  <si>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</si>
  <si>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</si>
  <si>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</si>
  <si>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</si>
  <si>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</si>
  <si>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</si>
  <si>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</si>
  <si>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</si>
  <si>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</si>
  <si>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</si>
  <si>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</si>
  <si>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</si>
  <si>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</si>
  <si>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</si>
  <si>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</si>
  <si>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</si>
  <si>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</si>
  <si>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</si>
  <si>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</si>
  <si>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</si>
  <si>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</si>
  <si>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</si>
  <si>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</si>
  <si>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</si>
  <si>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</si>
  <si>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</si>
  <si>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</si>
  <si>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</si>
  <si>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</si>
  <si>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</si>
  <si>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</si>
  <si>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</si>
  <si>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</si>
  <si>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</si>
  <si>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</si>
  <si>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</si>
  <si>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</si>
  <si>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</si>
  <si>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</si>
  <si>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</si>
  <si>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</si>
  <si>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</si>
  <si>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</si>
  <si>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</si>
  <si>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</si>
  <si>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</si>
  <si>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</si>
  <si>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</si>
  <si>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</si>
  <si>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</si>
  <si>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</si>
  <si>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</si>
  <si>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</si>
  <si>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</si>
  <si>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</si>
  <si>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</si>
  <si>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</si>
  <si>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</si>
  <si>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</si>
  <si>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</si>
  <si>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</si>
  <si>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</si>
  <si>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</si>
  <si>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</si>
  <si>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</si>
  <si>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</si>
  <si>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</si>
  <si>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</si>
  <si>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</si>
  <si>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</si>
  <si>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</si>
  <si>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</si>
  <si>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</si>
  <si>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</si>
  <si>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</si>
  <si>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</si>
  <si>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</si>
  <si>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</si>
  <si>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</si>
  <si>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</si>
  <si>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</si>
  <si>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</si>
  <si>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</si>
  <si>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</si>
  <si>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</si>
  <si>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</si>
  <si>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</si>
  <si>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</si>
  <si>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</si>
  <si>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</si>
  <si>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</si>
  <si>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</si>
  <si>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</si>
  <si>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</si>
  <si>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</si>
  <si>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</si>
  <si>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</si>
  <si>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</si>
  <si>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</si>
  <si>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</si>
  <si>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</si>
  <si>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</si>
  <si>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</si>
  <si>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</si>
  <si>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</si>
  <si>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</si>
  <si>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</si>
  <si>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</si>
  <si>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</si>
  <si>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</si>
  <si>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</si>
  <si>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</si>
  <si>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</si>
  <si>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</si>
  <si>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</si>
  <si>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</si>
  <si>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</si>
  <si>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</si>
  <si>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</si>
  <si>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</si>
  <si>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</si>
  <si>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</si>
  <si>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</si>
  <si>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</si>
  <si>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</si>
  <si>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</si>
  <si>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</si>
  <si>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</si>
  <si>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</si>
  <si>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</si>
  <si>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</si>
  <si>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</si>
  <si>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</si>
  <si>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</si>
  <si>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</si>
  <si>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</si>
  <si>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</si>
  <si>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</si>
  <si>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</si>
  <si>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</si>
  <si>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</si>
  <si>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</si>
  <si>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</si>
  <si>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</si>
  <si>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</si>
  <si>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</si>
  <si>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</si>
  <si>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</si>
  <si>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</si>
  <si>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</si>
  <si>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</si>
  <si>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</si>
  <si>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</si>
  <si>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</si>
  <si>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</si>
  <si>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</si>
  <si>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</si>
  <si>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</si>
  <si>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</si>
  <si>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</si>
  <si>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</si>
  <si>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</si>
  <si>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</si>
  <si>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</si>
  <si>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</si>
  <si>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</si>
  <si>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</si>
  <si>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</si>
  <si>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</si>
  <si>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</si>
  <si>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</si>
  <si>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</si>
  <si>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</si>
  <si>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</si>
  <si>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</si>
  <si>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</si>
  <si>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</si>
  <si>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</si>
  <si>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</si>
  <si>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</si>
  <si>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</si>
  <si>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</si>
  <si>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</si>
  <si>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</si>
  <si>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</si>
  <si>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</si>
  <si>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</si>
  <si>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</si>
  <si>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</si>
  <si>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</si>
  <si>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</si>
  <si>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</si>
  <si>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</si>
  <si>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</si>
  <si>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</si>
  <si>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</si>
  <si>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</si>
  <si>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</si>
  <si>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</si>
  <si>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</si>
  <si>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</si>
  <si>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</si>
  <si>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</si>
  <si>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</si>
  <si>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</si>
  <si>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</si>
  <si>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</si>
  <si>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</si>
  <si>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</si>
  <si>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</si>
  <si>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</si>
  <si>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</si>
  <si>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</si>
  <si>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</si>
  <si>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</si>
  <si>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</si>
  <si>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</si>
  <si>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</si>
  <si>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</si>
  <si>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</si>
  <si>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</si>
  <si>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</si>
  <si>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</si>
  <si>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</si>
  <si>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</si>
  <si>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</si>
  <si>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</si>
  <si>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</si>
  <si>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</si>
  <si>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</si>
  <si>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</si>
  <si>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</si>
  <si>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</si>
  <si>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</si>
  <si>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</si>
  <si>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</si>
  <si>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</si>
  <si>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</si>
  <si>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</si>
  <si>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</si>
  <si>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</si>
  <si>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</si>
  <si>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</si>
  <si>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</si>
  <si>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</si>
  <si>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</si>
  <si>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</si>
  <si>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</si>
  <si>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</si>
  <si>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</si>
  <si>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</si>
  <si>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</si>
  <si>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</si>
  <si>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</si>
  <si>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</si>
  <si>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</si>
  <si>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</si>
  <si>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</si>
  <si>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</si>
  <si>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</si>
  <si>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</si>
  <si>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</si>
  <si>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</si>
  <si>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</si>
  <si>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</si>
  <si>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</si>
  <si>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</si>
  <si>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</si>
  <si>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</si>
  <si>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</si>
  <si>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</si>
  <si>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</si>
  <si>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</si>
  <si>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</si>
  <si>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</si>
  <si>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</si>
  <si>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</si>
  <si>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</si>
  <si>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</si>
  <si>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</si>
  <si>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</si>
  <si>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</si>
  <si>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</si>
  <si>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</si>
  <si>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</si>
  <si>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</si>
  <si>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</si>
  <si>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</si>
  <si>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</si>
  <si>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</si>
  <si>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</si>
  <si>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</si>
  <si>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</si>
  <si>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</si>
  <si>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</si>
  <si>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</si>
  <si>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</si>
  <si>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</si>
  <si>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</si>
  <si>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</si>
  <si>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</si>
  <si>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</si>
  <si>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</si>
  <si>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</si>
  <si>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</si>
  <si>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</si>
  <si>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</si>
  <si>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</si>
  <si>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</si>
  <si>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</si>
  <si>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</si>
  <si>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</si>
  <si>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</si>
  <si>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</si>
  <si>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</si>
  <si>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</si>
  <si>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</si>
  <si>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</si>
  <si>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</si>
  <si>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</si>
  <si>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</si>
  <si>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</si>
  <si>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</si>
  <si>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</si>
  <si>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</si>
  <si>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</si>
  <si>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</si>
  <si>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</si>
  <si>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</si>
  <si>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</si>
  <si>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</si>
  <si>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</si>
  <si>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</si>
  <si>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</si>
  <si>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</si>
  <si>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</si>
  <si>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</si>
  <si>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</si>
  <si>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</si>
  <si>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</si>
  <si>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</si>
  <si>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</si>
  <si>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</si>
  <si>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</si>
  <si>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</si>
  <si>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</si>
  <si>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</si>
  <si>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</si>
  <si>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</si>
  <si>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</si>
  <si>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</si>
  <si>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</si>
  <si>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</si>
  <si>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</si>
  <si>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</si>
  <si>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</si>
  <si>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</si>
  <si>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</si>
  <si>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</si>
  <si>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</si>
  <si>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</si>
  <si>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</si>
  <si>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</si>
  <si>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</si>
  <si>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</si>
  <si>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</si>
  <si>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</si>
  <si>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</si>
  <si>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</si>
  <si>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</si>
  <si>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</si>
  <si>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</si>
  <si>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</si>
  <si>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</si>
  <si>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</si>
  <si>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</si>
  <si>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</si>
  <si>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</si>
  <si>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</si>
  <si>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</si>
  <si>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</si>
  <si>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</si>
  <si>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</si>
  <si>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</si>
  <si>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</si>
  <si>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</si>
  <si>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</si>
  <si>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</si>
  <si>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</si>
  <si>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</si>
  <si>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</si>
  <si>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</si>
  <si>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</si>
  <si>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</si>
  <si>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</si>
  <si>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</si>
  <si>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</si>
  <si>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</si>
  <si>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</si>
  <si>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</si>
  <si>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</si>
  <si>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</si>
  <si>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</si>
  <si>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</si>
  <si>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</si>
  <si>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</si>
  <si>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</si>
  <si>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</si>
  <si>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</si>
  <si>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</si>
  <si>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</si>
  <si>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</si>
  <si>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</si>
  <si>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</si>
  <si>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</si>
  <si>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</si>
  <si>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</si>
  <si>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</si>
  <si>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</si>
  <si>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</si>
  <si>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</si>
  <si>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</si>
  <si>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</si>
  <si>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</si>
  <si>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</si>
  <si>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</si>
  <si>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</si>
  <si>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</si>
  <si>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</si>
  <si>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</si>
  <si>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</si>
  <si>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</si>
  <si>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</si>
  <si>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</si>
  <si>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</si>
  <si>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</si>
  <si>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</si>
  <si>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</si>
  <si>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</si>
  <si>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</si>
  <si>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</si>
  <si>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</si>
  <si>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</si>
  <si>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</si>
  <si>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</si>
  <si>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</si>
  <si>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</si>
  <si>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</si>
  <si>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</si>
  <si>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</si>
  <si>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</si>
  <si>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</si>
  <si>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</si>
  <si>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</si>
  <si>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</si>
  <si>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</si>
  <si>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</si>
  <si>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</si>
  <si>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</si>
  <si>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</si>
  <si>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</si>
  <si>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</si>
  <si>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</si>
  <si>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</si>
  <si>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</si>
  <si>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</si>
  <si>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</si>
  <si>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</si>
  <si>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</si>
  <si>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</si>
  <si>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</si>
  <si>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</si>
  <si>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</si>
  <si>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</si>
  <si>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</si>
  <si>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</si>
  <si>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</si>
  <si>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</si>
  <si>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</si>
  <si>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</si>
  <si>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</si>
  <si>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</si>
  <si>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</si>
  <si>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</si>
  <si>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</si>
  <si>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</si>
  <si>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</si>
  <si>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</si>
  <si>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</si>
  <si>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</si>
  <si>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</si>
  <si>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</si>
  <si>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</si>
  <si>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</si>
  <si>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</si>
  <si>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</si>
  <si>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</si>
  <si>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</si>
  <si>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</si>
  <si>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</si>
  <si>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</si>
  <si>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</si>
  <si>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</si>
  <si>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</si>
  <si>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</si>
  <si>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</si>
  <si>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</si>
  <si>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</si>
  <si>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</si>
  <si>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</si>
  <si>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</si>
  <si>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</si>
  <si>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</si>
  <si>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</si>
  <si>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</si>
  <si>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</si>
  <si>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</si>
  <si>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</si>
  <si>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</si>
  <si>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</si>
  <si>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</si>
  <si>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</si>
  <si>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</si>
  <si>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</si>
  <si>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</si>
  <si>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</si>
  <si>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</si>
  <si>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</si>
  <si>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</si>
  <si>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</si>
  <si>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</si>
  <si>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</si>
  <si>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</si>
  <si>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</si>
  <si>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</si>
  <si>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</si>
  <si>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</si>
  <si>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</si>
  <si>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</si>
  <si>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</si>
  <si>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</si>
  <si>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</si>
  <si>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</si>
  <si>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</si>
  <si>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</si>
  <si>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</si>
  <si>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</si>
  <si>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</si>
  <si>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</si>
  <si>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</si>
  <si>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</si>
  <si>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</si>
  <si>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</si>
  <si>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</si>
  <si>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</si>
  <si>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</si>
  <si>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</si>
  <si>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</si>
  <si>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</si>
  <si>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</si>
  <si>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</si>
  <si>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</si>
  <si>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</si>
  <si>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</si>
  <si>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</si>
  <si>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</si>
  <si>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</si>
  <si>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</si>
  <si>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</si>
  <si>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</si>
  <si>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</si>
  <si>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</si>
  <si>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</si>
  <si>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</si>
  <si>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</si>
  <si>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</si>
  <si>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</si>
  <si>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</si>
  <si>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</si>
  <si>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</si>
  <si>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</si>
  <si>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</si>
  <si>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</si>
  <si>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</si>
  <si>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</si>
  <si>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</si>
  <si>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</si>
  <si>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</si>
  <si>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</si>
  <si>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</si>
  <si>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</si>
  <si>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</si>
  <si>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</si>
  <si>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</si>
  <si>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</si>
  <si>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</si>
  <si>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</si>
  <si>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</si>
  <si>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</si>
  <si>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</si>
  <si>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</si>
  <si>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</si>
  <si>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</si>
  <si>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</si>
  <si>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</si>
  <si>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</si>
  <si>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</si>
  <si>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</si>
  <si>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</si>
  <si>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</si>
  <si>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</si>
  <si>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</si>
  <si>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</si>
  <si>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</si>
  <si>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</si>
  <si>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</si>
  <si>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</si>
  <si>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</si>
  <si>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</si>
  <si>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</si>
  <si>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</si>
  <si>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</si>
  <si>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</si>
  <si>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</si>
  <si>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</si>
  <si>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</si>
  <si>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</si>
  <si>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</si>
  <si>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</si>
  <si>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</si>
  <si>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</si>
  <si>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</si>
  <si>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</si>
  <si>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</si>
  <si>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</si>
  <si>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</si>
  <si>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</si>
  <si>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</si>
  <si>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</si>
  <si>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</si>
  <si>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</si>
  <si>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</si>
  <si>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</si>
  <si>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</si>
  <si>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</si>
  <si>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</si>
  <si>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</si>
  <si>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</si>
  <si>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</si>
  <si>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</si>
  <si>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</si>
  <si>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</si>
  <si>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</si>
  <si>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</si>
  <si>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</si>
  <si>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</si>
  <si>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</si>
  <si>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</si>
  <si>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</si>
  <si>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</si>
  <si>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</si>
  <si>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</si>
  <si>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</si>
  <si>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</si>
  <si>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</si>
  <si>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</si>
  <si>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</si>
  <si>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</si>
  <si>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</si>
  <si>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</si>
  <si>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</si>
  <si>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</si>
  <si>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</si>
  <si>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</si>
  <si>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</si>
  <si>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</si>
  <si>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</si>
  <si>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</si>
  <si>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</si>
  <si>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</si>
  <si>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</si>
  <si>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</si>
  <si>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</si>
  <si>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</si>
  <si>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</si>
  <si>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</si>
  <si>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</si>
  <si>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</si>
  <si>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</si>
  <si>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</si>
  <si>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</si>
  <si>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</si>
  <si>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</si>
  <si>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</si>
  <si>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</si>
  <si>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</si>
  <si>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</si>
  <si>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</si>
  <si>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</si>
  <si>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</si>
  <si>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</si>
  <si>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</si>
  <si>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</si>
  <si>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</si>
  <si>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</si>
  <si>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</si>
  <si>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</si>
  <si>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</si>
  <si>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</si>
  <si>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</si>
  <si>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</si>
  <si>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</si>
  <si>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</si>
  <si>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</si>
  <si>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</si>
  <si>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</si>
  <si>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</si>
  <si>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</si>
  <si>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</si>
  <si>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</si>
  <si>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</si>
  <si>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</si>
  <si>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</si>
  <si>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</si>
  <si>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</si>
  <si>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</si>
  <si>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</si>
  <si>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</si>
  <si>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</si>
  <si>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</si>
  <si>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</si>
  <si>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</si>
  <si>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</si>
  <si>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</si>
  <si>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</si>
  <si>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</si>
  <si>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</si>
  <si>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</si>
  <si>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</si>
  <si>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</si>
  <si>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</si>
  <si>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</si>
  <si>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</si>
  <si>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</si>
  <si>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</si>
  <si>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</si>
  <si>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</si>
  <si>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</si>
  <si>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</si>
  <si>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</si>
  <si>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</si>
  <si>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</si>
  <si>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</si>
  <si>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</si>
  <si>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</si>
  <si>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</si>
  <si>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</si>
  <si>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</si>
  <si>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</si>
  <si>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</si>
  <si>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</si>
  <si>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</si>
  <si>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</si>
  <si>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</si>
  <si>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</si>
  <si>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</si>
  <si>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</si>
  <si>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</si>
  <si>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</si>
  <si>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</si>
  <si>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</si>
  <si>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</si>
  <si>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</si>
  <si>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</si>
  <si>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</si>
  <si>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</si>
  <si>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</si>
  <si>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</si>
  <si>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</si>
  <si>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</si>
  <si>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</si>
  <si>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</si>
  <si>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</si>
  <si>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</si>
  <si>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</si>
  <si>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</si>
  <si>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</si>
  <si>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</si>
  <si>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</si>
  <si>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</si>
  <si>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</si>
  <si>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</si>
  <si>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</si>
  <si>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</si>
  <si>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</si>
  <si>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</si>
  <si>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</si>
  <si>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</si>
  <si>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</si>
  <si>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</si>
  <si>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</si>
  <si>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</si>
  <si>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</si>
  <si>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</si>
  <si>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</si>
  <si>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</si>
  <si>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</si>
  <si>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</si>
  <si>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</si>
  <si>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</si>
  <si>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</si>
  <si>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</si>
  <si>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</si>
  <si>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</si>
  <si>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</si>
  <si>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</si>
  <si>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</si>
  <si>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</si>
  <si>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</si>
  <si>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</si>
  <si>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</si>
  <si>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</si>
  <si>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</si>
  <si>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</si>
  <si>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</si>
  <si>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</si>
  <si>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</si>
  <si>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</si>
  <si>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</si>
  <si>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</si>
  <si>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</si>
  <si>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</si>
  <si>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</si>
  <si>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</si>
  <si>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</si>
  <si>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</si>
  <si>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</si>
  <si>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</si>
  <si>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</si>
  <si>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</si>
  <si>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</si>
  <si>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</si>
  <si>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</si>
  <si>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</si>
  <si>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</si>
  <si>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</si>
  <si>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</si>
  <si>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</si>
  <si>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</si>
  <si>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</si>
  <si>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</si>
  <si>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</si>
  <si>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</si>
  <si>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</si>
  <si>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</si>
  <si>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</si>
  <si>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</si>
  <si>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</si>
  <si>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</si>
  <si>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</si>
  <si>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</si>
  <si>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</si>
  <si>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</si>
  <si>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</si>
  <si>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</si>
  <si>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</si>
  <si>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</si>
  <si>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</si>
  <si>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</si>
  <si>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</si>
  <si>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</si>
  <si>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</si>
  <si>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</si>
  <si>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</si>
  <si>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</si>
  <si>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</si>
  <si>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</si>
  <si>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</si>
  <si>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</si>
  <si>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</si>
  <si>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</si>
  <si>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</si>
  <si>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</si>
  <si>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</si>
  <si>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</si>
  <si>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</si>
  <si>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</si>
  <si>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</si>
  <si>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</si>
  <si>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</si>
  <si>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</si>
  <si>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</si>
  <si>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</si>
  <si>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</si>
  <si>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</si>
  <si>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</si>
  <si>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</si>
  <si>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</si>
  <si>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</si>
  <si>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</si>
  <si>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</si>
  <si>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</si>
  <si>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</si>
  <si>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</si>
  <si>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</si>
  <si>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</si>
  <si>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</si>
  <si>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</si>
  <si>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</si>
  <si>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</si>
  <si>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</si>
  <si>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</si>
  <si>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</si>
  <si>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</si>
  <si>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</si>
  <si>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</si>
  <si>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</si>
  <si>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</si>
  <si>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</si>
  <si>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</si>
  <si>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</si>
  <si>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</si>
  <si>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</si>
  <si>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</si>
  <si>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</si>
  <si>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</si>
  <si>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</si>
  <si>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</si>
  <si>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</si>
  <si>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</si>
  <si>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</si>
  <si>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</si>
  <si>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</si>
  <si>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</si>
  <si>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</si>
  <si>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</si>
  <si>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</si>
  <si>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</si>
  <si>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</si>
  <si>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</si>
  <si>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</si>
  <si>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</si>
  <si>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</si>
  <si>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</si>
  <si>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</si>
  <si>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</si>
  <si>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</si>
  <si>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</si>
  <si>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</si>
  <si>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</si>
  <si>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</si>
  <si>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</si>
  <si>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</si>
  <si>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</si>
  <si>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</si>
  <si>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</si>
  <si>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</si>
  <si>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</si>
  <si>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</si>
  <si>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</si>
  <si>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</si>
  <si>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</si>
  <si>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</si>
  <si>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</si>
  <si>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</si>
  <si>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</si>
  <si>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</si>
  <si>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</si>
  <si>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</si>
  <si>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</si>
  <si>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</si>
  <si>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</si>
  <si>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</si>
  <si>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</si>
  <si>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</si>
  <si>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</si>
  <si>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</si>
  <si>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</si>
  <si>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</si>
  <si>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</si>
  <si>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</si>
  <si>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</si>
  <si>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</si>
  <si>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</si>
  <si>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</si>
  <si>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</si>
  <si>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</si>
  <si>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</si>
  <si>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</si>
  <si>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</si>
  <si>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</si>
  <si>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</si>
  <si>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</si>
  <si>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</si>
  <si>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</si>
  <si>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</si>
  <si>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</si>
  <si>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</si>
  <si>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</si>
  <si>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</si>
  <si>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</si>
  <si>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</si>
  <si>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</si>
  <si>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</si>
  <si>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</si>
  <si>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</si>
  <si>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</si>
  <si>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</si>
  <si>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</si>
  <si>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</si>
  <si>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</si>
  <si>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</si>
  <si>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</si>
  <si>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</si>
  <si>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</si>
  <si>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</si>
  <si>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</si>
  <si>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</si>
  <si>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</si>
  <si>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</si>
  <si>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</si>
  <si>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</si>
  <si>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</si>
  <si>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</si>
  <si>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</si>
  <si>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</si>
  <si>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</si>
  <si>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</si>
  <si>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</si>
  <si>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</si>
  <si>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</si>
  <si>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</si>
  <si>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</si>
  <si>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</si>
  <si>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</si>
  <si>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</si>
  <si>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</si>
  <si>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</si>
  <si>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</si>
  <si>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</si>
  <si>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</si>
  <si>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</si>
  <si>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</si>
  <si>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</si>
  <si>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</si>
  <si>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</si>
  <si>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</si>
  <si>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</si>
  <si>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</si>
  <si>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</si>
  <si>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</si>
  <si>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</si>
  <si>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</si>
  <si>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</si>
  <si>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</si>
  <si>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</si>
  <si>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</si>
  <si>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</si>
  <si>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</si>
  <si>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</si>
  <si>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</si>
  <si>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</si>
  <si>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</si>
  <si>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</si>
  <si>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</si>
  <si>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</si>
  <si>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</si>
  <si>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</si>
  <si>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</si>
  <si>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</si>
  <si>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</si>
  <si>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</si>
  <si>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</si>
  <si>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</si>
  <si>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</si>
  <si>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</si>
  <si>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</si>
  <si>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</si>
  <si>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</si>
  <si>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</si>
  <si>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</si>
  <si>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</si>
  <si>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</si>
  <si>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</si>
  <si>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</si>
  <si>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</si>
  <si>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</si>
  <si>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</si>
  <si>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</si>
  <si>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</si>
  <si>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</si>
  <si>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</si>
  <si>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</si>
  <si>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</si>
  <si>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</si>
  <si>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</si>
  <si>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</si>
  <si>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</si>
  <si>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</si>
  <si>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</si>
  <si>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</si>
  <si>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</si>
  <si>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</si>
  <si>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</si>
  <si>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</si>
  <si>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</si>
  <si>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</si>
  <si>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</si>
  <si>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</si>
  <si>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</si>
  <si>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</si>
  <si>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</si>
  <si>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</si>
  <si>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</si>
  <si>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</si>
  <si>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</si>
  <si>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</si>
  <si>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</si>
  <si>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</si>
  <si>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</si>
  <si>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</si>
  <si>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</si>
  <si>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</si>
  <si>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</si>
  <si>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</si>
  <si>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</si>
  <si>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</si>
  <si>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</si>
  <si>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</si>
  <si>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</si>
  <si>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</si>
  <si>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</si>
  <si>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</si>
  <si>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</si>
  <si>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</si>
  <si>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</si>
  <si>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</si>
  <si>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</si>
  <si>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</si>
  <si>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</si>
  <si>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</si>
  <si>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</si>
  <si>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</si>
  <si>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</si>
  <si>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</si>
  <si>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</si>
  <si>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</si>
  <si>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</si>
  <si>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</si>
  <si>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</si>
  <si>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</si>
  <si>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</si>
  <si>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</si>
  <si>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</si>
  <si>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</si>
  <si>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</si>
  <si>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</si>
  <si>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</si>
  <si>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</si>
  <si>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</si>
  <si>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</si>
  <si>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</si>
  <si>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</si>
  <si>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</si>
  <si>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</si>
  <si>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</si>
  <si>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</si>
  <si>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</si>
  <si>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</si>
  <si>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</si>
  <si>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</si>
  <si>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</si>
  <si>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</si>
  <si>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</si>
  <si>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</si>
  <si>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</si>
  <si>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</si>
  <si>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</si>
  <si>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</si>
  <si>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</si>
  <si>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</si>
  <si>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</si>
  <si>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</si>
  <si>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</si>
  <si>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</si>
  <si>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</si>
  <si>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</si>
  <si>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</si>
  <si>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</si>
  <si>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</si>
  <si>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</si>
  <si>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</si>
  <si>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</si>
  <si>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</si>
  <si>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</si>
  <si>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</si>
  <si>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</si>
  <si>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</si>
  <si>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</si>
  <si>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</si>
  <si>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</si>
  <si>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</si>
  <si>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</si>
  <si>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</si>
  <si>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</si>
  <si>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</si>
  <si>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</si>
  <si>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</si>
  <si>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</si>
  <si>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</si>
  <si>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</si>
  <si>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</si>
  <si>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</si>
  <si>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</si>
  <si>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</si>
  <si>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</si>
  <si>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</si>
  <si>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</si>
  <si>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</si>
  <si>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</si>
  <si>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</si>
  <si>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</si>
  <si>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</si>
  <si>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</si>
  <si>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</si>
  <si>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</si>
  <si>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</si>
  <si>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</si>
  <si>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</si>
  <si>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</si>
  <si>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</si>
  <si>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</si>
  <si>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</si>
  <si>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</si>
  <si>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</si>
  <si>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</si>
  <si>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</si>
  <si>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</si>
  <si>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</si>
  <si>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</si>
  <si>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</si>
  <si>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</si>
  <si>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</si>
  <si>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</si>
  <si>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</si>
  <si>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</si>
  <si>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</si>
  <si>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</si>
  <si>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</si>
  <si>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</si>
  <si>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</si>
  <si>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</si>
  <si>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</si>
  <si>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</si>
  <si>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</si>
  <si>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</si>
  <si>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</si>
  <si>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</si>
  <si>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</si>
  <si>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</si>
  <si>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</si>
  <si>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</si>
  <si>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</si>
  <si>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</si>
  <si>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</si>
  <si>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</si>
  <si>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</si>
  <si>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</si>
  <si>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</si>
  <si>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</si>
  <si>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</si>
  <si>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</si>
  <si>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</si>
  <si>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</si>
  <si>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</si>
  <si>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</si>
  <si>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</si>
  <si>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</si>
  <si>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</si>
  <si>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</si>
  <si>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</si>
  <si>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</si>
  <si>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</si>
  <si>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</si>
  <si>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</si>
  <si>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</si>
  <si>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</si>
  <si>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</si>
  <si>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</si>
  <si>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</si>
  <si>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</si>
  <si>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</si>
  <si>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</si>
  <si>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</si>
  <si>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</si>
  <si>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</si>
  <si>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</si>
  <si>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</si>
  <si>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</si>
  <si>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</si>
  <si>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</si>
  <si>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</si>
  <si>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</si>
  <si>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</si>
  <si>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</si>
  <si>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</si>
  <si>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</si>
  <si>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</si>
  <si>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</si>
  <si>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</si>
  <si>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</si>
  <si>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</si>
  <si>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</si>
  <si>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</si>
  <si>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</si>
  <si>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</si>
  <si>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</si>
  <si>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</si>
  <si>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</si>
  <si>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</si>
  <si>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</si>
  <si>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</si>
  <si>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</si>
  <si>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</si>
  <si>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</si>
  <si>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</si>
  <si>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</si>
  <si>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</si>
  <si>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</si>
  <si>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</si>
  <si>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</si>
  <si>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</si>
  <si>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</si>
  <si>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</si>
  <si>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</si>
  <si>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</si>
  <si>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</si>
  <si>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</si>
  <si>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</si>
  <si>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</si>
  <si>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</si>
  <si>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</si>
  <si>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</si>
  <si>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</si>
  <si>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</si>
  <si>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</si>
  <si>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</si>
  <si>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</si>
  <si>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</si>
  <si>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</si>
  <si>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</si>
  <si>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</si>
  <si>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</si>
  <si>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</si>
  <si>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</si>
  <si>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</si>
  <si>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</si>
  <si>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</si>
  <si>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</si>
  <si>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</si>
  <si>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</si>
  <si>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</si>
  <si>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</si>
  <si>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</si>
  <si>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</si>
  <si>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</si>
  <si>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</si>
  <si>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</si>
  <si>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</si>
  <si>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</si>
  <si>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</si>
  <si>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</si>
  <si>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</si>
  <si>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</si>
  <si>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</si>
  <si>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</si>
  <si>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</si>
  <si>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</si>
  <si>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</si>
  <si>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</si>
  <si>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</si>
  <si>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</si>
  <si>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</si>
  <si>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</si>
  <si>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</si>
  <si>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</si>
  <si>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</si>
  <si>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</si>
  <si>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</si>
  <si>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</si>
  <si>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</si>
  <si>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</si>
  <si>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</si>
  <si>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</si>
  <si>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</si>
  <si>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</si>
  <si>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</si>
  <si>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</si>
  <si>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</si>
  <si>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</si>
  <si>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</si>
  <si>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</si>
  <si>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</si>
  <si>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</si>
  <si>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</si>
  <si>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</si>
  <si>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</si>
  <si>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</si>
  <si>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</si>
  <si>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</si>
  <si>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</si>
  <si>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</si>
  <si>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</si>
  <si>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</si>
  <si>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</si>
  <si>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</si>
  <si>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</si>
  <si>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</si>
  <si>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</si>
  <si>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</si>
  <si>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</si>
  <si>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</si>
  <si>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</si>
  <si>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</si>
  <si>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</si>
  <si>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</si>
  <si>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</si>
  <si>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</si>
  <si>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</si>
  <si>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</si>
  <si>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</si>
  <si>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</si>
  <si>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</si>
  <si>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</si>
  <si>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</si>
  <si>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</si>
  <si>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</si>
  <si>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</si>
  <si>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</si>
  <si>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</si>
  <si>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</si>
  <si>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</si>
  <si>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</si>
  <si>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</si>
  <si>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</si>
  <si>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</si>
  <si>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</si>
  <si>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</si>
  <si>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</si>
  <si>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</si>
  <si>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</si>
  <si>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</si>
  <si>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</si>
  <si>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</si>
  <si>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</si>
  <si>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</si>
  <si>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</si>
  <si>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</si>
  <si>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</si>
  <si>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</si>
  <si>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</si>
  <si>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</si>
  <si>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</si>
  <si>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</si>
  <si>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</si>
  <si>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</si>
  <si>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</si>
  <si>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</si>
  <si>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</si>
  <si>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</si>
  <si>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</si>
  <si>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</si>
  <si>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</si>
  <si>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</si>
  <si>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</si>
  <si>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</si>
  <si>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</si>
  <si>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</si>
  <si>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</si>
  <si>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</si>
  <si>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</si>
  <si>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</si>
  <si>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</si>
  <si>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</si>
  <si>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</si>
  <si>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</si>
  <si>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</si>
  <si>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</si>
  <si>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</si>
  <si>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</si>
  <si>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</si>
  <si>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</si>
  <si>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</si>
  <si>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</si>
  <si>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</si>
  <si>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</si>
  <si>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</si>
  <si>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</si>
  <si>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</si>
  <si>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</si>
  <si>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</si>
  <si>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</si>
  <si>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</si>
  <si>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</si>
  <si>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</si>
  <si>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</si>
  <si>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</si>
  <si>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</si>
  <si>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</si>
  <si>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</si>
  <si>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</si>
  <si>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</si>
  <si>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</si>
  <si>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</si>
  <si>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</si>
  <si>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</si>
  <si>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</si>
  <si>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</si>
  <si>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</si>
  <si>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</si>
  <si>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</si>
  <si>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</si>
  <si>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</si>
  <si>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</si>
  <si>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</si>
  <si>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</si>
  <si>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</si>
  <si>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</si>
  <si>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</si>
  <si>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</si>
  <si>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</si>
  <si>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</si>
  <si>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</si>
  <si>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</si>
  <si>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</si>
  <si>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</si>
  <si>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</si>
  <si>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</si>
  <si>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</si>
  <si>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</si>
  <si>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</si>
  <si>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</si>
  <si>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</si>
  <si>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</si>
  <si>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</si>
  <si>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</si>
  <si>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</si>
  <si>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</si>
  <si>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</si>
  <si>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</si>
  <si>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</si>
  <si>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</si>
  <si>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</si>
  <si>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</si>
  <si>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</si>
  <si>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</si>
  <si>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</si>
  <si>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</si>
  <si>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</si>
  <si>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</si>
  <si>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</si>
  <si>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</si>
  <si>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</si>
  <si>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</si>
  <si>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</si>
  <si>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</si>
  <si>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</si>
  <si>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</si>
  <si>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</si>
  <si>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</si>
  <si>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</si>
  <si>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</si>
  <si>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</si>
  <si>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</si>
  <si>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</si>
  <si>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</si>
  <si>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</si>
  <si>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</si>
  <si>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</si>
  <si>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</si>
  <si>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</si>
  <si>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</si>
  <si>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</si>
  <si>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</si>
  <si>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</si>
  <si>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</si>
  <si>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</si>
  <si>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</si>
  <si>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</si>
  <si>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</si>
  <si>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</si>
  <si>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</si>
  <si>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</si>
  <si>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</si>
  <si>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</si>
  <si>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</si>
  <si>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</si>
  <si>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</si>
  <si>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</si>
  <si>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</si>
  <si>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</si>
  <si>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</si>
  <si>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</si>
  <si>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</si>
  <si>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</si>
  <si>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</si>
  <si>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</si>
  <si>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</si>
  <si>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</si>
  <si>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</si>
  <si>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</si>
  <si>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</si>
  <si>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</si>
  <si>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</si>
  <si>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</si>
  <si>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</si>
  <si>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</si>
  <si>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</si>
  <si>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</si>
  <si>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</si>
  <si>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</si>
  <si>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</si>
  <si>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</si>
  <si>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</si>
  <si>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</si>
  <si>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</si>
  <si>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</si>
  <si>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</si>
  <si>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</si>
  <si>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</si>
  <si>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</si>
  <si>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</si>
  <si>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</si>
  <si>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</si>
  <si>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</si>
  <si>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</si>
  <si>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</si>
  <si>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</si>
  <si>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</si>
  <si>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</si>
  <si>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</si>
  <si>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</si>
  <si>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</si>
  <si>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</si>
  <si>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</si>
  <si>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</si>
  <si>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</si>
  <si>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</si>
  <si>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</si>
  <si>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</si>
  <si>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</si>
  <si>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</si>
  <si>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</si>
  <si>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</si>
  <si>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</si>
  <si>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</si>
  <si>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</si>
  <si>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</si>
  <si>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</si>
  <si>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</si>
  <si>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</si>
  <si>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</si>
  <si>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</si>
  <si>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</si>
  <si>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</si>
  <si>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</si>
  <si>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</si>
  <si>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</si>
  <si>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</si>
  <si>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</si>
  <si>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</si>
  <si>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</si>
  <si>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</si>
  <si>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</si>
  <si>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</si>
  <si>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</si>
  <si>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</si>
  <si>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</si>
  <si>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</si>
  <si>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</si>
  <si>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</si>
  <si>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</si>
  <si>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</si>
  <si>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</si>
  <si>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</si>
  <si>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</si>
  <si>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</si>
  <si>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</si>
  <si>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</si>
  <si>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</si>
  <si>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</si>
  <si>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</si>
  <si>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</si>
  <si>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</si>
  <si>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</si>
  <si>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</si>
  <si>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</si>
  <si>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</si>
  <si>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</si>
  <si>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</si>
  <si>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</si>
  <si>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</si>
  <si>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</si>
  <si>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</si>
  <si>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</si>
  <si>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</si>
  <si>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</si>
  <si>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</si>
  <si>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</si>
  <si>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</si>
  <si>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</si>
  <si>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</si>
  <si>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</si>
  <si>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</si>
  <si>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</si>
  <si>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</si>
  <si>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</si>
  <si>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</si>
  <si>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</si>
  <si>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</si>
  <si>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</si>
  <si>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</si>
  <si>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</si>
  <si>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</si>
  <si>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</si>
  <si>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</si>
  <si>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</si>
  <si>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</si>
  <si>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</si>
  <si>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</si>
  <si>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</si>
  <si>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</si>
  <si>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</si>
  <si>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</si>
  <si>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</si>
  <si>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</si>
  <si>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</si>
  <si>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</si>
  <si>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</si>
  <si>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</si>
  <si>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</si>
  <si>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</si>
  <si>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</si>
  <si>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</si>
  <si>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</si>
  <si>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</si>
  <si>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</si>
  <si>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</si>
  <si>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</si>
  <si>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</si>
  <si>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</si>
  <si>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</si>
  <si>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</si>
  <si>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</si>
  <si>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</si>
  <si>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</si>
  <si>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</si>
  <si>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</si>
  <si>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</si>
  <si>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</si>
  <si>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</si>
  <si>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</si>
  <si>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</si>
  <si>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</si>
  <si>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</si>
  <si>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</si>
  <si>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</si>
  <si>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</si>
  <si>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</si>
  <si>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</si>
  <si>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</si>
  <si>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</si>
  <si>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</si>
  <si>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</si>
  <si>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</si>
  <si>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</si>
  <si>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</si>
  <si>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</si>
  <si>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</si>
  <si>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</si>
  <si>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</si>
  <si>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</si>
  <si>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</si>
  <si>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</si>
  <si>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</si>
  <si>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</si>
  <si>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</si>
  <si>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</si>
  <si>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</si>
  <si>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</si>
  <si>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</si>
  <si>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</si>
  <si>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</si>
  <si>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</si>
  <si>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</si>
  <si>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</si>
  <si>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</si>
  <si>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</si>
  <si>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</si>
  <si>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</si>
  <si>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</si>
  <si>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</si>
  <si>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</si>
  <si>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</si>
  <si>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</si>
  <si>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</si>
  <si>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</si>
  <si>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</si>
  <si>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</si>
  <si>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</si>
  <si>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</si>
  <si>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</si>
  <si>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</si>
  <si>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</si>
  <si>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</si>
  <si>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</si>
  <si>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</si>
  <si>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</si>
  <si>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</si>
  <si>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</si>
  <si>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</si>
  <si>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</si>
  <si>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</si>
  <si>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</si>
  <si>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</si>
  <si>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</si>
  <si>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</si>
  <si>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</si>
  <si>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</si>
  <si>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</si>
  <si>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</si>
  <si>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</si>
  <si>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</si>
  <si>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</si>
  <si>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</si>
  <si>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</si>
  <si>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</si>
  <si>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</si>
  <si>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</si>
  <si>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</si>
  <si>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</si>
  <si>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</si>
  <si>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</si>
  <si>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</si>
  <si>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</si>
  <si>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</si>
  <si>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</si>
  <si>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</si>
  <si>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</si>
  <si>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</si>
  <si>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</si>
  <si>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</si>
  <si>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</si>
  <si>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</si>
  <si>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</si>
  <si>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</si>
  <si>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</si>
  <si>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</si>
  <si>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</si>
  <si>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</si>
  <si>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</si>
  <si>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</si>
  <si>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</si>
  <si>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</si>
  <si>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</si>
  <si>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</si>
  <si>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</si>
  <si>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</si>
  <si>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</si>
  <si>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</si>
  <si>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</si>
  <si>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</si>
  <si>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</si>
  <si>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</si>
  <si>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</si>
  <si>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</si>
  <si>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</si>
  <si>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</si>
  <si>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</si>
  <si>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</si>
  <si>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</si>
  <si>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</si>
  <si>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</si>
  <si>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</si>
  <si>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</si>
  <si>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</si>
  <si>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</si>
  <si>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</si>
  <si>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</si>
  <si>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</si>
  <si>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</si>
  <si>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</si>
  <si>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</si>
  <si>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</si>
  <si>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</si>
  <si>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</si>
  <si>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</si>
  <si>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</si>
  <si>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</si>
  <si>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</si>
  <si>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</si>
  <si>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</si>
  <si>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</si>
  <si>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</si>
  <si>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</si>
  <si>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</si>
  <si>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</si>
  <si>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</si>
  <si>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</si>
  <si>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</si>
  <si>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</si>
  <si>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</si>
  <si>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</si>
  <si>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</si>
  <si>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</si>
  <si>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</si>
  <si>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</si>
  <si>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</si>
  <si>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</si>
  <si>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</si>
  <si>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</si>
  <si>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</si>
  <si>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</si>
  <si>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</si>
  <si>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</si>
  <si>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</si>
  <si>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</si>
  <si>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</si>
  <si>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</si>
  <si>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</si>
  <si>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</si>
  <si>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</si>
  <si>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</si>
  <si>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</si>
  <si>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</si>
  <si>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</si>
  <si>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</si>
  <si>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</si>
  <si>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</si>
  <si>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</si>
  <si>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</si>
  <si>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</si>
  <si>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</si>
  <si>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</si>
  <si>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</si>
  <si>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</si>
  <si>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</si>
  <si>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</si>
  <si>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</si>
  <si>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</si>
  <si>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</si>
  <si>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</si>
  <si>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</si>
  <si>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</si>
  <si>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</si>
  <si>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</si>
  <si>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</si>
  <si>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</si>
  <si>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</si>
  <si>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</si>
  <si>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</si>
  <si>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</si>
  <si>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</si>
  <si>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</si>
  <si>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</si>
  <si>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</si>
  <si>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</si>
  <si>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</si>
  <si>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</si>
  <si>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</si>
  <si>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</si>
  <si>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</si>
  <si>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</si>
  <si>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</si>
  <si>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</si>
  <si>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</si>
  <si>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</si>
  <si>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</si>
  <si>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</si>
  <si>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</si>
  <si>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</si>
  <si>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</si>
  <si>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</si>
  <si>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</si>
  <si>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</si>
  <si>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</si>
  <si>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</si>
  <si>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</si>
  <si>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</si>
  <si>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</si>
  <si>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</si>
  <si>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</si>
  <si>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</si>
  <si>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</si>
  <si>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</si>
  <si>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</si>
  <si>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</si>
  <si>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</si>
  <si>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</si>
  <si>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</si>
  <si>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</si>
  <si>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</si>
  <si>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</si>
  <si>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</si>
  <si>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</si>
  <si>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</si>
  <si>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</si>
  <si>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</si>
  <si>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</si>
  <si>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</si>
  <si>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</si>
  <si>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</si>
  <si>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</si>
  <si>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</si>
  <si>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</si>
  <si>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</si>
  <si>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</si>
  <si>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</si>
  <si>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</si>
  <si>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</si>
  <si>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</si>
  <si>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</si>
  <si>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</si>
  <si>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</si>
  <si>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</si>
  <si>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</si>
  <si>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</si>
  <si>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</si>
  <si>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</si>
  <si>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</si>
  <si>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</si>
  <si>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</si>
  <si>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</si>
  <si>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</si>
  <si>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</si>
  <si>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</si>
  <si>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</si>
  <si>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</si>
  <si>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</si>
  <si>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</si>
  <si>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</si>
  <si>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</si>
  <si>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</si>
  <si>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</si>
  <si>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</si>
  <si>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</si>
  <si>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</si>
  <si>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</si>
  <si>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</si>
  <si>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</si>
  <si>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</si>
  <si>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</si>
  <si>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</si>
  <si>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</si>
  <si>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</si>
  <si>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</si>
  <si>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</si>
  <si>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</si>
  <si>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</si>
  <si>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</si>
  <si>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</si>
  <si>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</si>
  <si>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</si>
  <si>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</si>
  <si>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</si>
  <si>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</si>
  <si>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</si>
  <si>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</si>
  <si>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</si>
  <si>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</si>
  <si>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</si>
  <si>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</si>
  <si>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</si>
  <si>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</si>
  <si>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</si>
  <si>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</si>
  <si>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</si>
  <si>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</si>
  <si>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</si>
  <si>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</si>
  <si>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</si>
  <si>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</si>
  <si>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</si>
  <si>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</si>
  <si>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</si>
  <si>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</si>
  <si>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</si>
  <si>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</si>
  <si>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</si>
  <si>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</si>
  <si>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</si>
  <si>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</si>
  <si>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</si>
  <si>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</si>
  <si>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</si>
  <si>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</si>
  <si>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</si>
  <si>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</si>
  <si>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</si>
  <si>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</si>
  <si>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</si>
  <si>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</si>
  <si>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</si>
  <si>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</si>
  <si>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</si>
  <si>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</si>
  <si>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</si>
  <si>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</si>
  <si>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</si>
  <si>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</si>
  <si>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</si>
  <si>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</si>
  <si>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</si>
  <si>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</si>
  <si>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</si>
  <si>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</si>
  <si>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</si>
  <si>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</si>
  <si>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</si>
  <si>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</si>
  <si>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</si>
  <si>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</si>
  <si>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</si>
  <si>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</si>
  <si>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</si>
  <si>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</si>
  <si>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</si>
  <si>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</si>
  <si>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</si>
  <si>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</si>
  <si>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</si>
  <si>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</si>
  <si>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</si>
  <si>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</si>
  <si>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</si>
  <si>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</si>
  <si>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</si>
  <si>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</si>
  <si>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</si>
  <si>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</si>
  <si>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</si>
  <si>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</si>
  <si>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</si>
  <si>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</si>
  <si>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</si>
  <si>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</si>
  <si>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</si>
  <si>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</si>
  <si>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</si>
  <si>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</si>
  <si>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</si>
  <si>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</si>
  <si>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</si>
  <si>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</si>
  <si>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</si>
  <si>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</si>
  <si>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</si>
  <si>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</si>
  <si>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</si>
  <si>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</si>
  <si>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</si>
  <si>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</si>
  <si>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</si>
  <si>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</si>
  <si>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</si>
  <si>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</si>
  <si>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</si>
  <si>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</si>
  <si>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</si>
  <si>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</si>
  <si>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</si>
  <si>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</si>
  <si>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</si>
  <si>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</si>
  <si>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</si>
  <si>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</si>
  <si>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</si>
  <si>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</si>
  <si>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</si>
  <si>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</si>
  <si>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</si>
  <si>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</si>
  <si>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</si>
  <si>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</si>
  <si>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</si>
  <si>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</si>
  <si>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</si>
  <si>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</si>
  <si>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</si>
  <si>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</si>
  <si>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</si>
  <si>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</si>
  <si>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</si>
  <si>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</si>
  <si>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</si>
  <si>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</si>
  <si>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</si>
  <si>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</si>
  <si>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</si>
  <si>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</si>
  <si>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</si>
  <si>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</si>
  <si>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</si>
  <si>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</si>
  <si>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</si>
  <si>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</si>
  <si>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</si>
  <si>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</si>
  <si>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</si>
  <si>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</si>
  <si>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</si>
  <si>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</si>
  <si>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</si>
  <si>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</si>
  <si>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</si>
  <si>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</si>
  <si>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</si>
  <si>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</si>
  <si>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</si>
  <si>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</si>
  <si>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</si>
  <si>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</si>
  <si>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</si>
  <si>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</si>
  <si>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</si>
  <si>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</si>
  <si>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</si>
  <si>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</si>
  <si>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</si>
  <si>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</si>
  <si>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</si>
  <si>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</si>
  <si>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</si>
  <si>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</si>
  <si>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</si>
  <si>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</si>
  <si>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</si>
  <si>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</si>
  <si>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</si>
  <si>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</si>
  <si>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</si>
  <si>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</si>
  <si>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</si>
  <si>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</si>
  <si>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</si>
  <si>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</si>
  <si>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</si>
  <si>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</si>
  <si>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</si>
  <si>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</si>
  <si>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</si>
  <si>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</si>
  <si>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</si>
  <si>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</si>
  <si>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</si>
  <si>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</si>
  <si>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</si>
  <si>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</si>
  <si>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</si>
  <si>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</si>
  <si>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</si>
  <si>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</si>
  <si>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</si>
  <si>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</si>
  <si>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</si>
  <si>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</si>
  <si>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</si>
  <si>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</si>
  <si>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</si>
  <si>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</si>
  <si>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</si>
  <si>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</si>
  <si>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</si>
  <si>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</si>
  <si>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</si>
  <si>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</si>
  <si>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</si>
  <si>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</si>
  <si>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</si>
  <si>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</si>
  <si>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</si>
  <si>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</si>
  <si>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</si>
  <si>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</si>
  <si>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</si>
  <si>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</si>
  <si>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</si>
  <si>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</si>
  <si>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</si>
  <si>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</si>
  <si>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</si>
  <si>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</si>
  <si>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</si>
  <si>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</si>
  <si>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</si>
  <si>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</si>
  <si>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</si>
  <si>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</si>
  <si>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</si>
  <si>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</si>
  <si>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</si>
  <si>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</si>
  <si>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</si>
  <si>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</si>
  <si>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</si>
  <si>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</si>
  <si>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</si>
  <si>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</si>
  <si>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</si>
  <si>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</si>
  <si>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</si>
  <si>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</si>
  <si>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</si>
  <si>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</si>
  <si>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</si>
  <si>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</si>
  <si>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</si>
  <si>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</si>
  <si>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</si>
  <si>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</si>
  <si>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</si>
  <si>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</si>
  <si>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</si>
  <si>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</si>
  <si>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</si>
  <si>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</si>
  <si>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</si>
  <si>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</si>
  <si>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</si>
  <si>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</si>
  <si>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</si>
  <si>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</si>
  <si>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</si>
  <si>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</si>
  <si>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</si>
  <si>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</si>
  <si>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</si>
  <si>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</si>
  <si>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</si>
  <si>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</si>
  <si>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</si>
  <si>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</si>
  <si>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</si>
  <si>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</si>
  <si>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</si>
  <si>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</si>
  <si>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</si>
  <si>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</si>
  <si>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</si>
  <si>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</si>
  <si>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</si>
  <si>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</si>
  <si>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</si>
  <si>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</si>
  <si>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</si>
  <si>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</si>
  <si>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</si>
  <si>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</si>
  <si>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</si>
  <si>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</si>
  <si>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</si>
  <si>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</si>
  <si>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</si>
  <si>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</si>
  <si>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</si>
  <si>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</si>
  <si>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</si>
  <si>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</si>
  <si>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</si>
  <si>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</si>
  <si>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</si>
  <si>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</si>
  <si>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</si>
  <si>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</si>
  <si>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</si>
  <si>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</si>
  <si>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</si>
  <si>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</si>
  <si>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</si>
  <si>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</si>
  <si>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</si>
  <si>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</si>
  <si>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</si>
  <si>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</si>
  <si>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</si>
  <si>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</si>
  <si>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</si>
  <si>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</si>
  <si>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</si>
  <si>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</si>
  <si>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</si>
  <si>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</si>
  <si>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</si>
  <si>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</si>
  <si>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</si>
  <si>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</si>
  <si>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</si>
  <si>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</si>
  <si>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</si>
  <si>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</si>
  <si>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</si>
  <si>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</si>
  <si>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</si>
  <si>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</si>
  <si>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</si>
  <si>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</si>
  <si>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</si>
  <si>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</si>
  <si>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</si>
  <si>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</si>
  <si>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</si>
  <si>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</si>
  <si>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</si>
  <si>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</si>
  <si>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</si>
  <si>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</si>
  <si>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</si>
  <si>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</si>
  <si>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</si>
  <si>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</si>
  <si>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</si>
  <si>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</si>
  <si>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</si>
  <si>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</si>
  <si>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</si>
  <si>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</si>
  <si>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</si>
  <si>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</si>
  <si>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</si>
  <si>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</si>
  <si>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</si>
  <si>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</si>
  <si>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</si>
  <si>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</si>
  <si>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</si>
  <si>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</si>
  <si>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</si>
  <si>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</si>
  <si>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</si>
  <si>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</si>
  <si>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</si>
  <si>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</si>
  <si>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</si>
  <si>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</si>
  <si>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</si>
  <si>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</si>
  <si>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</si>
  <si>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</si>
  <si>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</si>
  <si>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</si>
  <si>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</si>
  <si>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</si>
  <si>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</si>
  <si>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</si>
  <si>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</si>
  <si>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</si>
  <si>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</si>
  <si>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</si>
  <si>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</si>
  <si>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</si>
  <si>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</si>
  <si>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</si>
  <si>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</si>
  <si>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</si>
  <si>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</si>
  <si>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</si>
  <si>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</si>
  <si>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</si>
  <si>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</si>
  <si>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</si>
  <si>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</si>
  <si>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</si>
  <si>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</si>
  <si>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</si>
  <si>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</si>
  <si>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</si>
  <si>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</si>
  <si>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</si>
  <si>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</si>
  <si>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</si>
  <si>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</si>
  <si>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</si>
  <si>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</si>
  <si>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</si>
  <si>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</si>
  <si>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</si>
  <si>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</si>
  <si>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</si>
  <si>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</si>
  <si>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</si>
  <si>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</si>
  <si>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</si>
  <si>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</si>
  <si>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</si>
  <si>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</si>
  <si>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</si>
  <si>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</si>
  <si>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</si>
  <si>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</si>
  <si>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</si>
  <si>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</si>
  <si>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</si>
  <si>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</si>
  <si>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</si>
  <si>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</si>
  <si>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</si>
  <si>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</si>
  <si>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</si>
  <si>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</si>
  <si>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</si>
  <si>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</si>
  <si>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</si>
  <si>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</si>
  <si>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</si>
  <si>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</si>
  <si>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</si>
  <si>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</si>
  <si>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</si>
  <si>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</si>
  <si>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</si>
  <si>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</si>
  <si>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</si>
  <si>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</si>
  <si>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</si>
  <si>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</si>
  <si>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</si>
  <si>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</si>
  <si>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</si>
  <si>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</si>
  <si>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</si>
  <si>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</si>
  <si>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</si>
  <si>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</si>
  <si>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</si>
  <si>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</si>
  <si>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</si>
  <si>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</si>
  <si>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</si>
  <si>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</si>
  <si>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</si>
  <si>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</si>
  <si>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</si>
  <si>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</si>
  <si>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</si>
  <si>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</si>
  <si>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</si>
  <si>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</si>
  <si>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</si>
  <si>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</si>
  <si>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</si>
  <si>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</si>
  <si>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</si>
  <si>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</si>
  <si>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</si>
  <si>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</si>
  <si>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</si>
  <si>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</si>
  <si>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</si>
  <si>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</si>
  <si>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</si>
  <si>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</si>
  <si>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</si>
  <si>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</si>
  <si>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</si>
  <si>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</si>
  <si>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</si>
  <si>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</si>
  <si>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</si>
  <si>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</si>
  <si>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</si>
  <si>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</si>
  <si>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</si>
  <si>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</si>
  <si>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</si>
  <si>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</si>
  <si>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</si>
  <si>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</si>
  <si>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</si>
  <si>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</si>
  <si>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</si>
  <si>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</si>
  <si>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</si>
  <si>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</si>
  <si>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</si>
  <si>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</si>
  <si>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</si>
  <si>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</si>
  <si>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</si>
  <si>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</si>
  <si>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</si>
  <si>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</si>
  <si>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</si>
  <si>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</si>
  <si>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</si>
  <si>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</si>
  <si>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</si>
  <si>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</si>
  <si>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</si>
  <si>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</si>
  <si>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</si>
  <si>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</si>
  <si>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</si>
  <si>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</si>
  <si>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</si>
  <si>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</si>
  <si>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</si>
  <si>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</si>
  <si>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</si>
  <si>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</si>
  <si>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</si>
  <si>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</si>
  <si>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</si>
  <si>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</si>
  <si>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</si>
  <si>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</si>
  <si>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</si>
  <si>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</si>
  <si>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</si>
  <si>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</si>
  <si>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</si>
  <si>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</si>
  <si>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</si>
  <si>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</si>
  <si>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</si>
  <si>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</si>
  <si>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</si>
  <si>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</si>
  <si>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</si>
  <si>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</si>
  <si>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</si>
  <si>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</si>
  <si>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</si>
  <si>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</si>
  <si>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</si>
  <si>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</si>
  <si>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</si>
  <si>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</si>
  <si>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</si>
  <si>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</si>
  <si>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</si>
  <si>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</si>
  <si>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</si>
  <si>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</si>
  <si>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</si>
  <si>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</si>
  <si>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</si>
  <si>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</si>
  <si>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</si>
  <si>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</si>
  <si>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</si>
  <si>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</si>
  <si>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</si>
  <si>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</si>
  <si>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</si>
  <si>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</si>
  <si>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</si>
  <si>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</si>
  <si>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</si>
  <si>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</si>
  <si>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</si>
  <si>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</si>
  <si>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</si>
  <si>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</si>
  <si>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</si>
  <si>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</si>
  <si>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</si>
  <si>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</si>
  <si>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</si>
  <si>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</si>
  <si>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</si>
  <si>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</si>
  <si>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</si>
  <si>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</si>
  <si>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</si>
  <si>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</si>
  <si>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</si>
  <si>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</si>
  <si>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</si>
  <si>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</si>
  <si>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</si>
  <si>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</si>
  <si>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</si>
  <si>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</si>
  <si>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</si>
  <si>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</si>
  <si>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</si>
  <si>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</si>
  <si>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</si>
  <si>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</si>
  <si>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</si>
  <si>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</si>
  <si>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</si>
  <si>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</si>
  <si>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</si>
  <si>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</si>
  <si>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</si>
  <si>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</si>
  <si>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</si>
  <si>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</si>
  <si>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</si>
  <si>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</si>
  <si>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</si>
  <si>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</si>
  <si>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</si>
  <si>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</si>
  <si>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</si>
  <si>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</si>
  <si>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</si>
  <si>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</si>
  <si>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</si>
  <si>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</si>
  <si>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</si>
  <si>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</si>
  <si>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</si>
  <si>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</si>
  <si>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</si>
  <si>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</si>
  <si>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</si>
  <si>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</si>
  <si>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</si>
  <si>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</si>
  <si>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</si>
  <si>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</si>
  <si>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</si>
  <si>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</si>
  <si>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</si>
  <si>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</si>
  <si>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</si>
  <si>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</si>
  <si>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</si>
  <si>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</si>
  <si>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</si>
  <si>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</si>
  <si>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</si>
  <si>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</si>
  <si>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</si>
  <si>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</si>
  <si>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</si>
  <si>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</si>
  <si>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</si>
  <si>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</si>
  <si>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</si>
  <si>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</si>
  <si>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</si>
  <si>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</si>
  <si>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</si>
  <si>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</si>
  <si>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</si>
  <si>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</si>
  <si>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</si>
  <si>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</si>
  <si>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</si>
  <si>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</si>
  <si>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</si>
  <si>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</si>
  <si>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</si>
  <si>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</si>
  <si>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</si>
  <si>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</si>
  <si>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</si>
  <si>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</si>
  <si>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</si>
  <si>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</si>
  <si>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</si>
  <si>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</si>
  <si>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</si>
  <si>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</si>
  <si>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</si>
  <si>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</si>
  <si>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</si>
  <si>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</si>
  <si>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</si>
  <si>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</si>
  <si>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</si>
  <si>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</si>
  <si>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</si>
  <si>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</si>
  <si>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</si>
  <si>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</si>
  <si>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</si>
  <si>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</si>
  <si>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</si>
  <si>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</si>
  <si>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</si>
  <si>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</si>
  <si>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</si>
  <si>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</si>
  <si>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</si>
  <si>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</si>
  <si>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</si>
  <si>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</si>
  <si>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</si>
  <si>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</si>
  <si>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</si>
  <si>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</si>
  <si>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</si>
  <si>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</si>
  <si>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</si>
  <si>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</si>
  <si>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</si>
  <si>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</si>
  <si>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</si>
  <si>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</si>
  <si>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</si>
  <si>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</si>
  <si>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</si>
  <si>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</si>
  <si>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</si>
  <si>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</si>
  <si>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</si>
  <si>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</si>
  <si>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</si>
  <si>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</si>
  <si>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</si>
  <si>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</si>
  <si>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</si>
  <si>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</si>
  <si>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</si>
  <si>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</si>
  <si>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</si>
  <si>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</si>
  <si>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</si>
  <si>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</si>
  <si>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</si>
  <si>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</si>
  <si>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</si>
  <si>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</si>
  <si>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</si>
  <si>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</si>
  <si>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</si>
  <si>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</si>
  <si>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</si>
  <si>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</si>
  <si>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</si>
  <si>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</si>
  <si>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</si>
  <si>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</si>
  <si>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</si>
  <si>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</si>
  <si>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</si>
  <si>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</si>
  <si>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</si>
  <si>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</si>
  <si>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</si>
  <si>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</si>
  <si>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</si>
  <si>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</si>
  <si>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</si>
  <si>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</si>
  <si>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</si>
  <si>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</si>
  <si>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</si>
  <si>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</si>
  <si>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</si>
  <si>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</si>
  <si>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</si>
  <si>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</si>
  <si>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</si>
  <si>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</si>
  <si>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</si>
  <si>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</si>
  <si>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</si>
  <si>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</si>
  <si>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</si>
  <si>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</si>
  <si>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</si>
  <si>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</si>
  <si>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</si>
  <si>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</si>
  <si>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</si>
  <si>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</si>
  <si>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</si>
  <si>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</si>
  <si>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</si>
  <si>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</si>
  <si>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</si>
  <si>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</si>
  <si>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</si>
  <si>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</si>
  <si>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</si>
  <si>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</si>
  <si>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</si>
  <si>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</si>
  <si>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</si>
  <si>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</si>
  <si>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</si>
  <si>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</si>
  <si>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</si>
  <si>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</si>
  <si>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</si>
  <si>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</si>
  <si>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</si>
  <si>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</si>
  <si>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</si>
  <si>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</si>
  <si>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</si>
  <si>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</si>
  <si>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</si>
  <si>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</si>
  <si>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</si>
  <si>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</si>
  <si>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</si>
  <si>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</si>
  <si>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</si>
  <si>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</si>
  <si>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</si>
  <si>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</si>
  <si>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</si>
  <si>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</si>
  <si>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</si>
  <si>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</si>
  <si>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</si>
  <si>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</si>
  <si>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</si>
  <si>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</si>
  <si>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</si>
  <si>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</si>
  <si>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</si>
  <si>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</si>
  <si>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</si>
  <si>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</si>
  <si>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</si>
  <si>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</si>
  <si>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</si>
  <si>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</si>
  <si>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</si>
  <si>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</si>
  <si>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</si>
  <si>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</si>
  <si>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</si>
  <si>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</si>
  <si>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</si>
  <si>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</si>
  <si>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</si>
  <si>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</si>
  <si>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</si>
  <si>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</si>
  <si>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</si>
  <si>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</si>
  <si>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</si>
  <si>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</si>
  <si>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</si>
  <si>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</si>
  <si>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</si>
  <si>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</si>
  <si>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</si>
  <si>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</si>
  <si>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</si>
  <si>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</si>
  <si>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</si>
  <si>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</si>
  <si>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</si>
  <si>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</si>
  <si>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</si>
  <si>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</si>
  <si>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</si>
  <si>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</si>
  <si>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</si>
  <si>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</si>
  <si>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</si>
  <si>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</si>
  <si>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</si>
  <si>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</si>
  <si>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</si>
  <si>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</si>
  <si>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</si>
  <si>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</si>
  <si>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</si>
  <si>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</si>
  <si>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</si>
  <si>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</si>
  <si>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</si>
  <si>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</si>
  <si>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</si>
  <si>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</si>
  <si>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</si>
  <si>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</si>
  <si>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</si>
  <si>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</si>
  <si>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</si>
  <si>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</si>
  <si>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</si>
  <si>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</si>
  <si>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</si>
  <si>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</si>
  <si>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</si>
  <si>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</si>
  <si>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</si>
  <si>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</si>
  <si>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</si>
  <si>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</si>
  <si>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</si>
  <si>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</si>
  <si>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</si>
  <si>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</si>
  <si>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</si>
  <si>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</si>
  <si>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</si>
  <si>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</si>
  <si>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</si>
  <si>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</si>
  <si>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</si>
  <si>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</si>
  <si>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</si>
  <si>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</si>
  <si>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</si>
  <si>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</si>
  <si>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</si>
  <si>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</si>
  <si>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</si>
  <si>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</si>
  <si>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</si>
  <si>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</si>
  <si>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</si>
  <si>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</si>
  <si>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</si>
  <si>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</si>
  <si>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</si>
  <si>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</si>
  <si>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</si>
  <si>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</si>
  <si>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</si>
  <si>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</si>
  <si>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</si>
  <si>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</si>
  <si>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</si>
  <si>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</si>
  <si>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</si>
  <si>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</si>
  <si>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</si>
  <si>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</si>
  <si>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</si>
  <si>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</si>
  <si>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</si>
  <si>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</si>
  <si>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</si>
  <si>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</si>
  <si>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</si>
  <si>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</si>
  <si>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</si>
  <si>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</si>
  <si>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</si>
  <si>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</si>
  <si>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</si>
  <si>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</si>
  <si>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</si>
  <si>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</si>
  <si>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</si>
  <si>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</si>
  <si>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</si>
  <si>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</si>
  <si>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</si>
  <si>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</si>
  <si>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</si>
  <si>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</si>
  <si>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</si>
  <si>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</si>
  <si>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</si>
  <si>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</si>
  <si>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</si>
  <si>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</si>
  <si>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</si>
  <si>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</si>
  <si>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</si>
  <si>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</si>
  <si>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</si>
  <si>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</si>
  <si>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</si>
  <si>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</si>
  <si>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</si>
  <si>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</si>
  <si>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</si>
  <si>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</si>
  <si>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</si>
  <si>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</si>
  <si>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</si>
  <si>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</si>
  <si>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</si>
  <si>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</si>
  <si>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</si>
  <si>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</si>
  <si>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</si>
  <si>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</si>
  <si>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</si>
  <si>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</si>
  <si>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</si>
  <si>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</si>
  <si>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</si>
  <si>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</si>
  <si>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</si>
  <si>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</si>
  <si>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</si>
  <si>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</si>
  <si>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</si>
  <si>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</si>
  <si>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</si>
  <si>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</si>
  <si>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</si>
  <si>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</si>
  <si>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</si>
  <si>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</si>
  <si>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</si>
  <si>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</si>
  <si>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</si>
  <si>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</si>
  <si>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</si>
  <si>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</si>
  <si>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</si>
  <si>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</si>
  <si>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</si>
  <si>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</si>
  <si>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</si>
  <si>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</si>
  <si>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</si>
  <si>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</si>
  <si>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</si>
  <si>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</si>
  <si>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</si>
  <si>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</si>
  <si>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</si>
  <si>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</si>
  <si>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</si>
  <si>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</si>
  <si>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</si>
  <si>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</si>
  <si>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</si>
  <si>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</si>
  <si>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</si>
  <si>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</si>
  <si>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</si>
  <si>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</si>
  <si>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</si>
  <si>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</si>
  <si>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</si>
  <si>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</si>
  <si>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</si>
  <si>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</si>
  <si>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</si>
  <si>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</si>
  <si>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</si>
  <si>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</si>
  <si>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</si>
  <si>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</si>
  <si>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</si>
  <si>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</si>
  <si>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</si>
  <si>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</si>
  <si>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</si>
  <si>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</si>
  <si>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</si>
  <si>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</si>
  <si>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</si>
  <si>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</si>
  <si>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</si>
  <si>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</si>
  <si>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</si>
  <si>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</si>
  <si>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</si>
  <si>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</si>
  <si>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</si>
  <si>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</si>
  <si>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</si>
  <si>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</si>
  <si>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</si>
  <si>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</si>
  <si>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</si>
  <si>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</si>
  <si>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</si>
  <si>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</si>
  <si>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</si>
  <si>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</si>
  <si>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</si>
  <si>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</si>
  <si>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</si>
  <si>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</si>
  <si>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</si>
  <si>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</si>
  <si>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</si>
  <si>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</si>
  <si>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</si>
  <si>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</si>
  <si>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</si>
  <si>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</si>
  <si>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</si>
  <si>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</si>
  <si>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</si>
  <si>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</si>
  <si>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</si>
  <si>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</si>
  <si>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</si>
  <si>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</si>
  <si>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</si>
  <si>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</si>
  <si>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</si>
  <si>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</si>
  <si>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</si>
  <si>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</si>
  <si>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</si>
  <si>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</si>
  <si>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</si>
  <si>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</si>
  <si>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</si>
  <si>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</si>
  <si>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</si>
  <si>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</si>
  <si>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</si>
  <si>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</si>
  <si>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</si>
  <si>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</si>
  <si>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</si>
  <si>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</si>
  <si>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</si>
  <si>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</si>
  <si>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</si>
  <si>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</si>
  <si>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</si>
  <si>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</si>
  <si>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</si>
  <si>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</si>
  <si>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</si>
  <si>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</si>
  <si>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</si>
  <si>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</si>
  <si>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</si>
  <si>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</si>
  <si>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</si>
  <si>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</si>
  <si>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</si>
  <si>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</si>
  <si>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</si>
  <si>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</si>
  <si>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</si>
  <si>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</si>
  <si>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</si>
  <si>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</si>
  <si>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</si>
  <si>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</si>
  <si>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</si>
  <si>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</si>
  <si>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</si>
  <si>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</si>
  <si>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</si>
  <si>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</si>
  <si>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</si>
  <si>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</si>
  <si>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</si>
  <si>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</si>
  <si>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</si>
  <si>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</si>
  <si>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</si>
  <si>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</si>
  <si>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</si>
  <si>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</si>
  <si>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</si>
  <si>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</si>
  <si>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</si>
  <si>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</si>
  <si>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</si>
  <si>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</si>
  <si>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</si>
  <si>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</si>
  <si>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</si>
  <si>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</si>
  <si>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</si>
  <si>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</si>
  <si>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</si>
  <si>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</si>
  <si>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</si>
  <si>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</si>
  <si>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</si>
  <si>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</si>
  <si>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</si>
  <si>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</si>
  <si>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</si>
  <si>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</si>
  <si>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</si>
  <si>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</si>
  <si>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</si>
  <si>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</si>
  <si>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</si>
  <si>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</si>
  <si>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</si>
  <si>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</si>
  <si>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</si>
  <si>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</si>
  <si>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</si>
  <si>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</si>
  <si>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</si>
  <si>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</si>
  <si>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</si>
  <si>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</si>
  <si>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</si>
  <si>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</si>
  <si>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</si>
  <si>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</si>
  <si>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</si>
  <si>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</si>
  <si>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</si>
  <si>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</si>
  <si>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</si>
  <si>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</si>
  <si>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</si>
  <si>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</si>
  <si>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</si>
  <si>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</si>
  <si>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</si>
  <si>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</si>
  <si>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</si>
  <si>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</si>
  <si>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</si>
  <si>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</si>
  <si>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</si>
  <si>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</si>
  <si>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</si>
  <si>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</si>
  <si>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</si>
  <si>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</si>
  <si>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</si>
  <si>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</si>
  <si>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</si>
  <si>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</si>
  <si>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</si>
  <si>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</si>
  <si>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</si>
  <si>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</si>
  <si>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</si>
  <si>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</si>
  <si>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</si>
  <si>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</si>
  <si>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</si>
  <si>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</si>
  <si>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</si>
  <si>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</si>
  <si>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</si>
  <si>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</si>
  <si>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</si>
  <si>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</si>
  <si>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</si>
  <si>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</si>
  <si>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</si>
  <si>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</si>
  <si>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</si>
  <si>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</si>
  <si>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</si>
  <si>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</si>
  <si>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</si>
  <si>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</si>
  <si>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</si>
  <si>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</si>
  <si>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</si>
  <si>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</si>
  <si>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</si>
  <si>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</si>
  <si>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</si>
  <si>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</si>
  <si>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</si>
  <si>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</si>
  <si>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</si>
  <si>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</si>
  <si>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</si>
  <si>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</si>
  <si>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</si>
  <si>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</si>
  <si>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</si>
  <si>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</si>
  <si>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</si>
  <si>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</si>
  <si>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</si>
  <si>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</si>
  <si>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</si>
  <si>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</si>
  <si>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</si>
  <si>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</si>
  <si>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</si>
  <si>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</si>
  <si>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</si>
  <si>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</si>
  <si>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</si>
  <si>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</si>
  <si>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</si>
  <si>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</si>
  <si>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</si>
  <si>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</si>
  <si>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</si>
  <si>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</si>
  <si>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</si>
  <si>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</si>
  <si>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</si>
  <si>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</si>
  <si>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</si>
  <si>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</si>
  <si>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</si>
  <si>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</si>
  <si>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</si>
  <si>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</si>
  <si>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</si>
  <si>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</si>
  <si>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</si>
  <si>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</si>
  <si>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</si>
  <si>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</si>
  <si>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</si>
  <si>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</si>
  <si>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</si>
  <si>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</si>
  <si>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</si>
  <si>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</si>
  <si>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</si>
  <si>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</si>
  <si>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</si>
  <si>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</si>
  <si>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</si>
  <si>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</si>
  <si>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</si>
  <si>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</si>
  <si>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</si>
  <si>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</si>
  <si>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</si>
  <si>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</si>
  <si>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</si>
  <si>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</si>
  <si>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</si>
  <si>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</si>
  <si>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</si>
  <si>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</si>
  <si>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</si>
  <si>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</si>
  <si>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</si>
  <si>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</si>
  <si>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</si>
  <si>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</si>
  <si>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</si>
  <si>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</si>
  <si>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</si>
  <si>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</si>
  <si>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</si>
  <si>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</si>
  <si>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</si>
  <si>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</si>
  <si>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</si>
  <si>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</si>
  <si>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</si>
  <si>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</si>
  <si>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</si>
  <si>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</si>
  <si>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</si>
  <si>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</si>
  <si>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</si>
  <si>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</si>
  <si>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</si>
  <si>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</si>
  <si>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</si>
  <si>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</si>
  <si>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</si>
  <si>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</si>
  <si>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</si>
  <si>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</si>
  <si>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</si>
  <si>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</si>
  <si>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</si>
  <si>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</si>
  <si>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</si>
  <si>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</si>
  <si>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</si>
  <si>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</si>
  <si>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</si>
  <si>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</si>
  <si>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</si>
  <si>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</si>
  <si>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</si>
  <si>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</si>
  <si>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</si>
  <si>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</si>
  <si>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</si>
  <si>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</si>
  <si>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</si>
  <si>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</si>
  <si>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</si>
  <si>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</si>
  <si>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</si>
  <si>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</si>
  <si>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</si>
  <si>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</si>
  <si>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</si>
  <si>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</si>
  <si>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</si>
  <si>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</si>
  <si>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</si>
  <si>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</si>
  <si>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</si>
  <si>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</si>
  <si>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</si>
  <si>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</si>
  <si>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</si>
  <si>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</si>
  <si>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</si>
  <si>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</si>
  <si>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</si>
  <si>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</si>
  <si>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</si>
  <si>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</si>
  <si>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</si>
  <si>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</si>
  <si>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</si>
  <si>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</si>
  <si>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</si>
  <si>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</si>
  <si>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</si>
  <si>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</si>
  <si>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</si>
  <si>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</si>
  <si>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</si>
  <si>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</si>
  <si>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</si>
  <si>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</si>
  <si>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</si>
  <si>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</si>
  <si>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</si>
  <si>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</si>
  <si>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</si>
  <si>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</si>
  <si>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</si>
  <si>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</si>
  <si>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</si>
  <si>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</si>
  <si>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</si>
  <si>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</si>
  <si>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</si>
  <si>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</si>
  <si>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</si>
  <si>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</si>
  <si>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</si>
  <si>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</si>
  <si>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</si>
  <si>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</si>
  <si>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</si>
  <si>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</si>
  <si>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</si>
  <si>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</si>
  <si>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</si>
  <si>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</si>
  <si>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</si>
  <si>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</si>
  <si>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</si>
  <si>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</si>
  <si>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</si>
  <si>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</si>
  <si>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</si>
  <si>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</si>
  <si>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</si>
  <si>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</si>
  <si>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</si>
  <si>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</si>
  <si>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</si>
  <si>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</si>
  <si>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</si>
  <si>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</si>
  <si>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</si>
  <si>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</si>
  <si>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</si>
  <si>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</si>
  <si>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</si>
  <si>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</si>
  <si>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</si>
  <si>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</si>
  <si>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</si>
  <si>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</si>
  <si>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</si>
  <si>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</si>
  <si>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</si>
  <si>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</si>
  <si>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</si>
  <si>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</si>
  <si>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</si>
  <si>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</si>
  <si>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</si>
  <si>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</si>
  <si>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</si>
  <si>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</si>
  <si>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</si>
  <si>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</si>
  <si>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</si>
  <si>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</si>
  <si>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</si>
  <si>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</si>
  <si>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</si>
  <si>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</si>
  <si>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</si>
  <si>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</si>
  <si>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</si>
  <si>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</si>
  <si>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</si>
  <si>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</si>
  <si>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</si>
  <si>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</si>
  <si>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</si>
  <si>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</si>
  <si>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</si>
  <si>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</si>
  <si>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</si>
  <si>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</si>
  <si>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</si>
  <si>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</si>
  <si>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</si>
  <si>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</si>
  <si>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</si>
  <si>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</si>
  <si>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</si>
  <si>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</si>
  <si>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</si>
  <si>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</si>
  <si>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</si>
  <si>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</si>
  <si>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</si>
  <si>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</si>
  <si>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</si>
  <si>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</si>
  <si>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</si>
  <si>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</si>
  <si>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</si>
  <si>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</si>
  <si>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</si>
  <si>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</si>
  <si>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</si>
  <si>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</si>
  <si>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</si>
  <si>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</si>
  <si>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</si>
  <si>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</si>
  <si>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</si>
  <si>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</si>
  <si>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</si>
  <si>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</si>
  <si>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</si>
  <si>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</si>
  <si>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</si>
  <si>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</si>
  <si>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</si>
  <si>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</si>
  <si>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</si>
  <si>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</si>
  <si>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</si>
  <si>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</si>
  <si>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</si>
  <si>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</si>
  <si>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</si>
  <si>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</si>
  <si>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</si>
  <si>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</si>
  <si>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</si>
  <si>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</si>
  <si>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</si>
  <si>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</si>
  <si>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</si>
  <si>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</si>
  <si>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</si>
  <si>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</si>
  <si>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</si>
  <si>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</si>
  <si>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</si>
  <si>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</si>
  <si>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</si>
  <si>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</si>
  <si>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</si>
  <si>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</si>
  <si>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</si>
  <si>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</si>
  <si>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</si>
  <si>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</si>
  <si>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</si>
  <si>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</si>
  <si>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</si>
  <si>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</si>
  <si>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</si>
  <si>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</si>
  <si>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</si>
  <si>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</si>
  <si>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</si>
  <si>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</si>
  <si>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</si>
  <si>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</si>
  <si>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</si>
  <si>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</si>
  <si>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</si>
  <si>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</si>
  <si>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</si>
  <si>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</si>
  <si>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</si>
  <si>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</si>
  <si>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</si>
  <si>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</si>
  <si>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</si>
  <si>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</si>
  <si>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</si>
  <si>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</si>
  <si>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</si>
  <si>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</si>
  <si>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</si>
  <si>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</si>
  <si>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</si>
  <si>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</si>
  <si>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</si>
  <si>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</si>
  <si>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</si>
  <si>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</si>
  <si>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</si>
  <si>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</si>
  <si>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</si>
  <si>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</si>
  <si>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</si>
  <si>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</si>
  <si>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</si>
  <si>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</si>
  <si>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</si>
  <si>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</si>
  <si>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</si>
  <si>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</si>
  <si>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</si>
  <si>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</si>
  <si>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</si>
  <si>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</si>
  <si>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</si>
  <si>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</si>
  <si>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</si>
  <si>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</si>
  <si>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</si>
  <si>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</si>
  <si>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</si>
  <si>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</si>
  <si>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</si>
  <si>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</si>
  <si>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</si>
  <si>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</si>
  <si>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</si>
  <si>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</si>
  <si>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</si>
  <si>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</si>
  <si>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</si>
  <si>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</si>
  <si>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</si>
  <si>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</si>
  <si>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</si>
  <si>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</si>
  <si>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</si>
  <si>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</si>
  <si>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</si>
  <si>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</si>
  <si>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</si>
  <si>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</si>
  <si>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</si>
  <si>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</si>
  <si>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</si>
  <si>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</si>
  <si>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</si>
  <si>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</si>
  <si>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</si>
  <si>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</si>
  <si>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</si>
  <si>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</si>
  <si>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</si>
  <si>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</si>
  <si>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</si>
  <si>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</si>
  <si>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</si>
  <si>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</si>
  <si>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</si>
  <si>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</si>
  <si>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</si>
  <si>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</si>
  <si>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</si>
  <si>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</si>
  <si>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</si>
  <si>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</si>
  <si>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</si>
  <si>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</si>
  <si>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</si>
  <si>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</si>
  <si>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</si>
  <si>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</si>
  <si>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</si>
  <si>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</si>
  <si>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</si>
  <si>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</si>
  <si>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</si>
  <si>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</si>
  <si>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</si>
  <si>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</si>
  <si>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</si>
  <si>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</si>
  <si>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</si>
  <si>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</si>
  <si>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</si>
  <si>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</si>
  <si>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</si>
  <si>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</si>
  <si>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</si>
  <si>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</si>
  <si>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</si>
  <si>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</si>
  <si>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</si>
  <si>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</si>
  <si>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</si>
  <si>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</si>
  <si>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</si>
  <si>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</si>
  <si>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</si>
  <si>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</si>
  <si>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</si>
  <si>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</si>
  <si>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</si>
  <si>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</si>
  <si>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</si>
  <si>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</si>
  <si>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</si>
  <si>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</si>
  <si>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</si>
  <si>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</si>
  <si>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</si>
  <si>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</si>
  <si>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</si>
  <si>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</si>
  <si>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</si>
  <si>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</si>
  <si>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</si>
  <si>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</si>
  <si>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</si>
  <si>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</si>
  <si>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</si>
  <si>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</si>
  <si>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</si>
  <si>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</si>
  <si>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</si>
  <si>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</si>
  <si>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</si>
  <si>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</si>
  <si>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</si>
  <si>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</si>
  <si>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</si>
  <si>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</si>
  <si>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</si>
  <si>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</si>
  <si>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</si>
  <si>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</si>
  <si>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</si>
  <si>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</si>
  <si>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</si>
  <si>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</si>
  <si>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</si>
  <si>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</si>
  <si>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</si>
  <si>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</si>
  <si>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</si>
  <si>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</si>
  <si>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</si>
  <si>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</si>
  <si>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</si>
  <si>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</si>
  <si>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</si>
  <si>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</si>
  <si>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</si>
  <si>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</si>
  <si>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</si>
  <si>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</si>
  <si>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</si>
  <si>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</si>
  <si>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</si>
  <si>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</si>
  <si>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</si>
  <si>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</si>
  <si>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</si>
  <si>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</si>
  <si>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</si>
  <si>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</si>
  <si>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</si>
  <si>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</si>
  <si>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</si>
  <si>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</si>
  <si>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</si>
  <si>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</si>
  <si>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</si>
  <si>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</si>
  <si>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</si>
  <si>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</si>
  <si>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</si>
  <si>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</si>
  <si>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</si>
  <si>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</si>
  <si>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</si>
  <si>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</si>
  <si>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</si>
  <si>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</si>
  <si>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</si>
  <si>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</si>
  <si>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</si>
  <si>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</si>
  <si>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</si>
  <si>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</si>
  <si>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</si>
  <si>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</si>
  <si>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</si>
  <si>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</si>
  <si>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</si>
  <si>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</si>
  <si>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</si>
  <si>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</si>
  <si>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</si>
  <si>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</si>
  <si>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</si>
  <si>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</si>
  <si>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</si>
  <si>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</si>
  <si>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</si>
  <si>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</si>
  <si>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</si>
  <si>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</si>
  <si>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</si>
  <si>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</si>
  <si>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</si>
  <si>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</si>
  <si>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</si>
  <si>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</si>
  <si>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</si>
  <si>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</si>
  <si>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</si>
  <si>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</si>
  <si>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</si>
  <si>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</si>
  <si>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</si>
  <si>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</si>
  <si>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</si>
  <si>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</si>
  <si>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</si>
  <si>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</si>
  <si>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</si>
  <si>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</si>
  <si>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</si>
  <si>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</si>
  <si>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</si>
  <si>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</si>
  <si>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</si>
  <si>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</si>
  <si>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</si>
  <si>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</si>
  <si>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</si>
  <si>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</si>
  <si>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</si>
  <si>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</si>
  <si>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</si>
  <si>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</si>
  <si>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</si>
  <si>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</si>
  <si>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</si>
  <si>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</si>
  <si>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</si>
  <si>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</si>
  <si>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</si>
  <si>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</si>
  <si>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</si>
  <si>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</si>
  <si>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</si>
  <si>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</si>
  <si>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</si>
  <si>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</si>
  <si>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</si>
  <si>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</si>
  <si>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</si>
  <si>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</si>
  <si>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</si>
  <si>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</si>
  <si>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</si>
  <si>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</si>
  <si>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</si>
  <si>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</si>
  <si>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</si>
  <si>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</si>
  <si>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</si>
  <si>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</si>
  <si>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</si>
  <si>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</si>
  <si>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</si>
  <si>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</si>
  <si>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</si>
  <si>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</si>
  <si>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</si>
  <si>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</si>
  <si>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</si>
  <si>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</si>
  <si>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</si>
  <si>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</si>
  <si>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</si>
  <si>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</si>
  <si>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</si>
  <si>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</si>
  <si>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</si>
  <si>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</si>
  <si>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</si>
  <si>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</si>
  <si>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</si>
  <si>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</si>
  <si>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</si>
  <si>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</si>
  <si>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</si>
  <si>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</si>
  <si>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</si>
  <si>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</si>
  <si>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</si>
  <si>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</si>
  <si>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</si>
  <si>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</si>
  <si>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</si>
  <si>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</si>
  <si>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</si>
  <si>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</si>
  <si>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</si>
  <si>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</si>
  <si>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</si>
  <si>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</si>
  <si>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</si>
  <si>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</si>
  <si>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</si>
  <si>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</si>
  <si>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</si>
  <si>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</si>
  <si>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</si>
  <si>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</si>
  <si>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</si>
  <si>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</si>
  <si>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</si>
  <si>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</si>
  <si>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</si>
  <si>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</si>
  <si>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</si>
  <si>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</si>
  <si>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</si>
  <si>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</si>
  <si>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</si>
  <si>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</si>
  <si>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</si>
  <si>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</si>
  <si>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</si>
  <si>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</si>
  <si>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</si>
  <si>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</si>
  <si>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</si>
  <si>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</si>
  <si>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</si>
  <si>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</si>
  <si>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</si>
  <si>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</si>
  <si>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</si>
  <si>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</si>
  <si>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</si>
  <si>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</si>
  <si>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</si>
  <si>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</si>
  <si>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</si>
  <si>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</si>
  <si>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</si>
  <si>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</si>
  <si>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</si>
  <si>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</si>
  <si>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</si>
  <si>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</si>
  <si>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</si>
  <si>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</si>
  <si>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</si>
  <si>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</si>
  <si>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</si>
  <si>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</si>
  <si>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</si>
  <si>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</si>
  <si>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</si>
  <si>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</si>
  <si>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</si>
  <si>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</si>
  <si>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</si>
  <si>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</si>
  <si>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</si>
  <si>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</si>
  <si>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</si>
  <si>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</si>
  <si>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</si>
  <si>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</si>
  <si>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</si>
  <si>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</si>
  <si>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</si>
  <si>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</si>
  <si>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</si>
  <si>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</si>
  <si>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</si>
  <si>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</si>
  <si>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</si>
  <si>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</si>
  <si>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</si>
  <si>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</si>
  <si>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</si>
  <si>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</si>
  <si>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</si>
  <si>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</si>
  <si>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</si>
  <si>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</si>
  <si>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</si>
  <si>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</si>
  <si>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</si>
  <si>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</si>
  <si>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</si>
  <si>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</si>
  <si>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</si>
  <si>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</si>
  <si>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</si>
  <si>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</si>
  <si>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</si>
  <si>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</si>
  <si>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</si>
  <si>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</si>
  <si>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</si>
  <si>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</si>
  <si>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</si>
  <si>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</si>
  <si>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</si>
  <si>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</si>
  <si>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</si>
  <si>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</si>
  <si>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</si>
  <si>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</si>
  <si>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</si>
  <si>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</si>
  <si>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</si>
  <si>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</si>
  <si>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</si>
  <si>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</si>
  <si>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</si>
  <si>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</si>
  <si>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</si>
  <si>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</si>
  <si>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</si>
  <si>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</si>
  <si>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</si>
  <si>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</si>
  <si>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</si>
  <si>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</si>
  <si>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</si>
  <si>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</si>
  <si>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</si>
  <si>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</si>
  <si>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</si>
  <si>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</si>
  <si>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</si>
  <si>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</si>
  <si>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</si>
  <si>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</si>
  <si>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</si>
  <si>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</si>
  <si>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</si>
  <si>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</si>
  <si>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</si>
  <si>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</si>
  <si>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</si>
  <si>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</si>
  <si>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</si>
  <si>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</si>
  <si>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</si>
  <si>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</si>
  <si>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</si>
  <si>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</si>
  <si>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</si>
  <si>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</si>
  <si>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</si>
  <si>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</si>
  <si>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</si>
  <si>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</si>
  <si>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</si>
  <si>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</si>
  <si>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</si>
  <si>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</si>
  <si>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</si>
  <si>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</si>
  <si>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</si>
  <si>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</si>
  <si>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</si>
  <si>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</si>
  <si>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</si>
  <si>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</si>
  <si>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</si>
  <si>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</si>
  <si>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</si>
  <si>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</si>
  <si>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</si>
  <si>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</si>
  <si>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</si>
  <si>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</si>
  <si>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</si>
  <si>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</si>
  <si>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</si>
  <si>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</si>
  <si>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</si>
  <si>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</si>
  <si>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</si>
  <si>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</si>
  <si>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</si>
  <si>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</si>
  <si>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</si>
  <si>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</si>
  <si>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</si>
  <si>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</si>
  <si>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</si>
  <si>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</si>
  <si>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</si>
  <si>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</si>
  <si>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</si>
  <si>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</si>
  <si>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</si>
  <si>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</si>
  <si>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</si>
  <si>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</si>
  <si>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</si>
  <si>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</si>
  <si>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</si>
  <si>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</si>
  <si>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</si>
  <si>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</si>
  <si>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</si>
  <si>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</si>
  <si>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</si>
  <si>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</si>
  <si>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</si>
  <si>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</si>
  <si>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</si>
  <si>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</si>
  <si>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</si>
  <si>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</si>
  <si>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</si>
  <si>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</si>
  <si>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</si>
  <si>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</si>
  <si>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</si>
  <si>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</si>
  <si>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</si>
  <si>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</si>
  <si>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</si>
  <si>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</si>
  <si>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</si>
  <si>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</si>
  <si>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</si>
  <si>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</si>
  <si>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</si>
  <si>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</si>
  <si>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</si>
  <si>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</si>
  <si>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</si>
  <si>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</si>
  <si>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</si>
  <si>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</si>
  <si>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</si>
  <si>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</si>
  <si>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</si>
  <si>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</si>
  <si>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</si>
  <si>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</si>
  <si>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</si>
  <si>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</si>
  <si>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</si>
  <si>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</si>
  <si>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</si>
  <si>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</si>
  <si>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</si>
  <si>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</si>
  <si>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</si>
  <si>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</si>
  <si>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</si>
  <si>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</si>
  <si>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</si>
  <si>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</si>
  <si>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</si>
  <si>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</si>
  <si>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</si>
  <si>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</si>
  <si>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</si>
  <si>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</si>
  <si>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</si>
  <si>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</si>
  <si>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</si>
  <si>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</si>
  <si>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</si>
  <si>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</si>
  <si>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</si>
  <si>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</si>
  <si>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</si>
  <si>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</si>
  <si>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</si>
  <si>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</si>
  <si>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</si>
  <si>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</si>
  <si>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</si>
  <si>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</si>
  <si>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</si>
  <si>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</si>
  <si>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</si>
  <si>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</si>
  <si>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</si>
  <si>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</si>
  <si>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</si>
  <si>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</si>
  <si>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</si>
  <si>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</si>
  <si>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</si>
  <si>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</si>
  <si>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</si>
  <si>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</si>
  <si>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</si>
  <si>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</si>
  <si>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</si>
  <si>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</si>
  <si>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</si>
  <si>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</si>
  <si>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</si>
  <si>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</si>
  <si>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</si>
  <si>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</si>
  <si>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</si>
  <si>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</si>
  <si>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</si>
  <si>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</si>
  <si>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</si>
  <si>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</si>
  <si>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</si>
  <si>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</si>
  <si>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</si>
  <si>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</si>
  <si>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</si>
  <si>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</si>
  <si>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</si>
  <si>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</si>
  <si>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</si>
  <si>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</si>
  <si>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</si>
  <si>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</si>
  <si>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</si>
  <si>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</si>
  <si>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</si>
  <si>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</si>
  <si>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</si>
  <si>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</si>
  <si>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</si>
  <si>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</si>
  <si>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</si>
  <si>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</si>
  <si>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</si>
  <si>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</si>
  <si>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</si>
  <si>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</si>
  <si>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</si>
  <si>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</si>
  <si>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</si>
  <si>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</si>
  <si>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</si>
  <si>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</si>
  <si>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</si>
  <si>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</si>
  <si>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</si>
  <si>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</si>
  <si>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</si>
  <si>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</si>
  <si>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</si>
  <si>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</si>
  <si>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</si>
  <si>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</si>
  <si>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</si>
  <si>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</si>
  <si>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</si>
  <si>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</si>
  <si>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</si>
  <si>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</si>
  <si>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</si>
  <si>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</si>
  <si>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</si>
  <si>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</si>
  <si>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</si>
  <si>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</si>
  <si>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</si>
  <si>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</si>
  <si>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</si>
  <si>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</si>
  <si>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</si>
  <si>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</si>
  <si>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</si>
  <si>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</si>
  <si>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</si>
  <si>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</si>
  <si>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</si>
  <si>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</si>
  <si>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</si>
  <si>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</si>
  <si>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</si>
  <si>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</si>
  <si>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</si>
  <si>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</si>
  <si>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</si>
  <si>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</si>
  <si>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</si>
  <si>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</si>
  <si>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</si>
  <si>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</si>
  <si>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</si>
  <si>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</si>
  <si>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</si>
  <si>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</si>
  <si>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</si>
  <si>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</si>
  <si>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</si>
  <si>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</si>
  <si>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</si>
  <si>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</si>
  <si>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</si>
  <si>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</si>
  <si>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</si>
  <si>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</si>
  <si>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</si>
  <si>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</si>
  <si>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</si>
  <si>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</si>
  <si>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</si>
  <si>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</si>
  <si>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</si>
  <si>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</si>
  <si>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</si>
  <si>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</si>
  <si>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</si>
  <si>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</si>
  <si>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</si>
  <si>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</si>
  <si>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</si>
  <si>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</si>
  <si>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</si>
  <si>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</si>
  <si>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</si>
  <si>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</si>
  <si>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</si>
  <si>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</si>
  <si>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</si>
  <si>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</si>
  <si>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</si>
  <si>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</si>
  <si>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</si>
  <si>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</si>
  <si>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</si>
  <si>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</si>
  <si>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</si>
  <si>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</si>
  <si>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</si>
  <si>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</si>
  <si>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</si>
  <si>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</si>
  <si>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</si>
  <si>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</si>
  <si>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</si>
  <si>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</si>
  <si>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</si>
  <si>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</si>
  <si>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</si>
  <si>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</si>
  <si>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</si>
  <si>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</si>
  <si>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</si>
  <si>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</si>
  <si>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</si>
  <si>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</si>
  <si>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</si>
  <si>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</si>
  <si>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</si>
  <si>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</si>
  <si>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</si>
  <si>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</si>
  <si>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</si>
  <si>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</si>
  <si>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</si>
  <si>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</si>
  <si>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</si>
  <si>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</si>
  <si>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</si>
  <si>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</si>
  <si>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</si>
  <si>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</si>
  <si>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</si>
  <si>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</si>
  <si>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</si>
  <si>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</si>
  <si>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</si>
  <si>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</si>
  <si>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</si>
  <si>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</si>
  <si>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</si>
  <si>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</si>
  <si>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</si>
  <si>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</si>
  <si>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</si>
  <si>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</si>
  <si>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</si>
  <si>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</si>
  <si>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</si>
  <si>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</si>
  <si>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</si>
  <si>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</si>
  <si>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</si>
  <si>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</si>
  <si>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</si>
  <si>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</si>
  <si>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</si>
  <si>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</si>
  <si>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</si>
  <si>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</si>
  <si>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</si>
  <si>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</si>
  <si>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</si>
  <si>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</si>
  <si>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</si>
  <si>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</si>
  <si>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</si>
  <si>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</si>
  <si>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</si>
  <si>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</si>
  <si>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</si>
  <si>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</si>
  <si>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</si>
  <si>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</si>
  <si>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</si>
  <si>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</si>
  <si>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</si>
  <si>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</si>
  <si>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</si>
  <si>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</si>
  <si>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</si>
  <si>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</si>
  <si>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</si>
  <si>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</si>
  <si>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</si>
  <si>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</si>
  <si>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</si>
  <si>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</si>
  <si>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</si>
  <si>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</si>
  <si>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</si>
  <si>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</si>
  <si>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</si>
  <si>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</si>
  <si>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</si>
  <si>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</si>
  <si>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</si>
  <si>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</si>
  <si>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</si>
  <si>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</si>
  <si>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</si>
  <si>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</si>
  <si>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</si>
  <si>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</si>
  <si>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</si>
  <si>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</si>
  <si>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</si>
  <si>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</si>
  <si>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</si>
  <si>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</si>
  <si>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</si>
  <si>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</si>
  <si>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</si>
  <si>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</si>
  <si>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</si>
  <si>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</si>
  <si>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</si>
  <si>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</si>
  <si>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</si>
  <si>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</si>
  <si>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</si>
  <si>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</si>
  <si>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</si>
  <si>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</si>
  <si>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</si>
  <si>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</si>
  <si>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</si>
  <si>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</si>
  <si>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</si>
  <si>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</si>
  <si>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</si>
  <si>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</si>
  <si>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</si>
  <si>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</si>
  <si>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</si>
  <si>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</si>
  <si>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</si>
  <si>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</si>
  <si>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</si>
  <si>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</si>
  <si>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</si>
  <si>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</si>
  <si>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</si>
  <si>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</si>
  <si>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</si>
  <si>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</si>
  <si>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</si>
  <si>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</si>
  <si>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</si>
  <si>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</si>
  <si>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</si>
  <si>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</si>
  <si>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</si>
  <si>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</si>
  <si>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</si>
  <si>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</si>
  <si>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</si>
  <si>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</si>
  <si>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</si>
  <si>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</si>
  <si>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</si>
  <si>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</si>
  <si>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</si>
  <si>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</si>
  <si>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</si>
  <si>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</si>
  <si>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</si>
  <si>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</si>
  <si>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</si>
  <si>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</si>
  <si>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</si>
  <si>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</si>
  <si>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</si>
  <si>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</si>
  <si>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</si>
  <si>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</si>
  <si>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</si>
  <si>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</si>
  <si>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</si>
  <si>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</si>
  <si>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</si>
  <si>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</si>
  <si>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</si>
  <si>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</si>
  <si>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</si>
  <si>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</si>
  <si>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</si>
  <si>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</si>
  <si>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</si>
  <si>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</si>
  <si>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</si>
  <si>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</si>
  <si>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</si>
  <si>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</si>
  <si>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</si>
  <si>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</si>
  <si>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</si>
  <si>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</si>
  <si>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</si>
  <si>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</si>
  <si>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</si>
  <si>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</si>
  <si>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</si>
  <si>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</si>
  <si>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</si>
  <si>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</si>
  <si>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</si>
  <si>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</si>
  <si>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</si>
  <si>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</si>
  <si>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</si>
  <si>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</si>
  <si>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</si>
  <si>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</si>
  <si>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</si>
  <si>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</si>
  <si>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</si>
  <si>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</si>
  <si>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</si>
  <si>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</si>
  <si>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</si>
  <si>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</si>
  <si>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</si>
  <si>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</si>
  <si>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</si>
  <si>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</si>
  <si>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</si>
  <si>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</si>
  <si>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</si>
  <si>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</si>
  <si>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</si>
  <si>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</si>
  <si>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</si>
  <si>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</si>
  <si>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</si>
  <si>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</si>
  <si>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</si>
  <si>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</si>
  <si>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</si>
  <si>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</si>
  <si>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</si>
  <si>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</si>
  <si>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</si>
  <si>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</si>
  <si>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</si>
  <si>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</si>
  <si>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</si>
  <si>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</si>
  <si>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</si>
  <si>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</si>
  <si>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</si>
  <si>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</si>
  <si>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</si>
  <si>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</si>
  <si>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</si>
  <si>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</si>
  <si>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</si>
  <si>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</si>
  <si>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</si>
  <si>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</si>
  <si>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</si>
  <si>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</si>
  <si>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</si>
  <si>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</si>
  <si>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</si>
  <si>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</si>
  <si>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</si>
  <si>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</si>
  <si>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</si>
  <si>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</si>
  <si>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</si>
  <si>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</si>
  <si>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</si>
  <si>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</si>
  <si>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</si>
  <si>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</si>
  <si>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</si>
  <si>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</si>
  <si>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</si>
  <si>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</si>
  <si>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</si>
  <si>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</si>
  <si>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</si>
  <si>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</si>
  <si>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</si>
  <si>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</si>
  <si>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</si>
  <si>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</si>
  <si>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</si>
  <si>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</si>
  <si>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</si>
  <si>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</si>
  <si>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</si>
  <si>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</si>
  <si>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</si>
  <si>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</si>
  <si>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</si>
  <si>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</si>
  <si>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</si>
  <si>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</si>
  <si>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</si>
  <si>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</si>
  <si>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</si>
  <si>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</si>
  <si>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</si>
  <si>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</si>
  <si>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</si>
  <si>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</si>
  <si>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</si>
  <si>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</si>
  <si>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</si>
  <si>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</si>
  <si>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</si>
  <si>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</si>
  <si>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</si>
  <si>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</si>
  <si>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</si>
  <si>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</si>
  <si>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</si>
  <si>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</si>
  <si>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</si>
  <si>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</si>
  <si>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</si>
  <si>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</si>
  <si>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</si>
  <si>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</si>
  <si>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</si>
  <si>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</si>
  <si>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</si>
  <si>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</si>
  <si>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</si>
  <si>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</si>
  <si>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</si>
  <si>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</si>
  <si>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</si>
  <si>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</si>
  <si>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</si>
  <si>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</si>
  <si>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</si>
  <si>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</si>
  <si>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</si>
  <si>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</si>
  <si>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</si>
  <si>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</si>
  <si>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</si>
  <si>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</si>
  <si>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</si>
  <si>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</si>
  <si>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</si>
  <si>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</si>
  <si>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</si>
  <si>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</si>
  <si>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</si>
  <si>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</si>
  <si>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</si>
  <si>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</si>
  <si>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</si>
  <si>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</si>
  <si>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</si>
  <si>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</si>
  <si>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</si>
  <si>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</si>
  <si>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</si>
  <si>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</si>
  <si>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</si>
  <si>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</si>
  <si>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</si>
  <si>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</si>
  <si>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</si>
  <si>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</si>
  <si>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</si>
  <si>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</si>
  <si>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</si>
  <si>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</si>
  <si>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</si>
  <si>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</si>
  <si>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</si>
  <si>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</si>
  <si>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</si>
  <si>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</si>
  <si>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</si>
  <si>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</si>
  <si>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</si>
  <si>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</si>
  <si>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</si>
  <si>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</si>
  <si>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</si>
  <si>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</si>
  <si>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</si>
  <si>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</si>
  <si>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</si>
  <si>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</si>
  <si>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</si>
  <si>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</si>
  <si>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</si>
  <si>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</si>
  <si>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</si>
  <si>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</si>
  <si>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</si>
  <si>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</si>
  <si>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</si>
  <si>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</si>
  <si>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</si>
  <si>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</si>
  <si>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</si>
  <si>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</si>
  <si>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</si>
  <si>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</si>
  <si>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</si>
  <si>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</si>
  <si>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</si>
  <si>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</si>
  <si>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</si>
  <si>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</si>
  <si>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</si>
  <si>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</si>
  <si>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</si>
  <si>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</si>
  <si>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</si>
  <si>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</si>
  <si>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</si>
  <si>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</si>
  <si>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</si>
  <si>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</si>
  <si>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</si>
  <si>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</si>
  <si>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</si>
  <si>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</si>
  <si>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</si>
  <si>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</si>
  <si>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</si>
  <si>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</si>
  <si>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</si>
  <si>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</si>
  <si>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</si>
  <si>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</si>
  <si>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</si>
  <si>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</si>
  <si>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</si>
  <si>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</si>
  <si>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</si>
  <si>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</si>
  <si>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</si>
  <si>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</si>
  <si>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</si>
  <si>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</si>
  <si>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</si>
  <si>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</si>
  <si>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</si>
  <si>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</si>
  <si>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</si>
  <si>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</si>
  <si>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</si>
  <si>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</si>
  <si>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</si>
  <si>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</si>
  <si>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</si>
  <si>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</si>
  <si>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</si>
  <si>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</si>
  <si>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</si>
  <si>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</si>
  <si>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</si>
  <si>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</si>
  <si>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</si>
  <si>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</si>
  <si>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</si>
  <si>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</si>
  <si>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</si>
  <si>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</si>
  <si>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</si>
  <si>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</si>
  <si>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</si>
  <si>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</si>
  <si>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</si>
  <si>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</si>
  <si>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</si>
  <si>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</si>
  <si>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</si>
  <si>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</si>
  <si>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</si>
  <si>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</si>
  <si>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</si>
  <si>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</si>
  <si>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</si>
  <si>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</si>
  <si>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</si>
  <si>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</si>
  <si>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</si>
  <si>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</si>
  <si>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</si>
  <si>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</si>
  <si>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</si>
  <si>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</si>
  <si>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</si>
  <si>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</si>
  <si>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</si>
  <si>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</si>
  <si>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</si>
  <si>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</si>
  <si>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</si>
  <si>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</si>
  <si>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</si>
  <si>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</si>
  <si>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</si>
  <si>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</si>
  <si>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</si>
  <si>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</si>
  <si>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</si>
  <si>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</si>
  <si>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</si>
  <si>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</si>
  <si>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</si>
  <si>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</si>
  <si>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</si>
  <si>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</si>
  <si>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</si>
  <si>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</si>
  <si>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</si>
  <si>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</si>
  <si>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</si>
  <si>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</si>
  <si>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</si>
  <si>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</si>
  <si>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</si>
  <si>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</si>
  <si>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</si>
  <si>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</si>
  <si>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</si>
  <si>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</si>
  <si>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</si>
  <si>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</si>
  <si>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</si>
  <si>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</si>
  <si>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</si>
  <si>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</si>
  <si>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</si>
  <si>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</si>
  <si>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</si>
  <si>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</si>
  <si>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</si>
  <si>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</si>
  <si>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</si>
  <si>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</si>
  <si>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</si>
  <si>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</si>
  <si>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</si>
  <si>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</si>
  <si>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</si>
  <si>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</si>
  <si>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</si>
  <si>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</si>
  <si>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</si>
  <si>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</si>
  <si>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</si>
  <si>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</si>
  <si>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</si>
  <si>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</si>
  <si>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</si>
  <si>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</si>
  <si>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</si>
  <si>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</si>
  <si>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</si>
  <si>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</si>
  <si>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</si>
  <si>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</si>
  <si>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</si>
  <si>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</si>
  <si>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</si>
  <si>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</si>
  <si>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</si>
  <si>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</si>
  <si>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</si>
  <si>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</si>
  <si>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</si>
  <si>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</si>
  <si>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</si>
  <si>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</si>
  <si>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</si>
  <si>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</si>
  <si>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</si>
  <si>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</si>
  <si>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</si>
  <si>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</si>
  <si>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</si>
  <si>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</si>
  <si>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</si>
  <si>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</si>
  <si>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</si>
  <si>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</si>
  <si>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</si>
  <si>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</si>
  <si>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</si>
  <si>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</si>
  <si>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</si>
  <si>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</si>
  <si>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</si>
  <si>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</si>
  <si>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</si>
  <si>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</si>
  <si>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</si>
  <si>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</si>
  <si>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</si>
  <si>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</si>
  <si>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</si>
  <si>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</si>
  <si>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</si>
  <si>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</si>
  <si>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</si>
  <si>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</si>
  <si>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</si>
  <si>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</si>
  <si>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</si>
  <si>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</si>
  <si>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</si>
  <si>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</si>
  <si>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</si>
  <si>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</si>
  <si>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</si>
  <si>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</si>
  <si>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</si>
  <si>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</si>
  <si>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</si>
  <si>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</si>
  <si>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</si>
  <si>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</si>
  <si>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</si>
  <si>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</si>
  <si>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</si>
  <si>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</si>
  <si>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</si>
  <si>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</si>
  <si>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</si>
  <si>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</si>
  <si>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</si>
  <si>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</si>
  <si>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</si>
  <si>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</si>
  <si>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</si>
  <si>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</si>
  <si>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</si>
  <si>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</si>
  <si>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</si>
  <si>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</si>
  <si>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</si>
  <si>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</si>
  <si>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</si>
  <si>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</si>
  <si>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</si>
  <si>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</si>
  <si>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</si>
  <si>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</si>
  <si>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</si>
  <si>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</si>
  <si>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</si>
  <si>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</si>
  <si>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</si>
  <si>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</si>
  <si>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</si>
  <si>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</si>
  <si>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</si>
  <si>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</si>
  <si>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</si>
  <si>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</si>
  <si>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</si>
  <si>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</si>
  <si>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</si>
  <si>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</si>
  <si>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</si>
  <si>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</si>
  <si>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</si>
  <si>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</si>
  <si>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</si>
  <si>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</si>
  <si>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</si>
  <si>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</si>
  <si>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</si>
  <si>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</si>
  <si>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</si>
  <si>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</si>
  <si>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</si>
  <si>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</si>
  <si>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</si>
  <si>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</si>
  <si>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</si>
  <si>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</si>
  <si>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</si>
  <si>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</si>
  <si>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</si>
  <si>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</si>
  <si>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</si>
  <si>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</si>
  <si>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</si>
  <si>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</si>
  <si>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</si>
  <si>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</si>
  <si>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</si>
  <si>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</si>
  <si>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</si>
  <si>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</si>
  <si>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</si>
  <si>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</si>
  <si>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</si>
  <si>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</si>
  <si>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</si>
  <si>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</si>
  <si>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</si>
  <si>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</si>
  <si>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</si>
  <si>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</si>
  <si>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</si>
  <si>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</si>
  <si>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</si>
  <si>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</si>
  <si>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</si>
  <si>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</si>
  <si>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</si>
  <si>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</si>
  <si>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</si>
  <si>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</si>
  <si>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</si>
  <si>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</si>
  <si>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</si>
  <si>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</si>
  <si>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</si>
  <si>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</si>
  <si>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</si>
  <si>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</si>
  <si>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</si>
  <si>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</si>
  <si>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</si>
  <si>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</si>
  <si>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</si>
  <si>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</si>
  <si>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</si>
  <si>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</si>
  <si>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</si>
  <si>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</si>
  <si>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</si>
  <si>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</si>
  <si>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</si>
  <si>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</si>
  <si>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</si>
  <si>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</si>
  <si>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</si>
  <si>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</si>
  <si>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</si>
  <si>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</si>
  <si>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</si>
  <si>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</si>
  <si>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</si>
  <si>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</si>
  <si>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</si>
  <si>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</si>
  <si>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</si>
  <si>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</si>
  <si>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</si>
  <si>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</si>
  <si>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</si>
  <si>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</si>
  <si>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</si>
  <si>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</si>
  <si>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</si>
  <si>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</si>
  <si>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</si>
  <si>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</si>
  <si>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</si>
  <si>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</si>
  <si>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</si>
  <si>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</si>
  <si>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</si>
  <si>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</si>
  <si>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</si>
  <si>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</si>
  <si>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</si>
  <si>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</si>
  <si>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</si>
  <si>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</si>
  <si>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</si>
  <si>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</si>
  <si>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</si>
  <si>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</si>
  <si>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</si>
  <si>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</si>
  <si>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</si>
  <si>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</si>
  <si>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</si>
  <si>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</si>
  <si>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</si>
  <si>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</si>
  <si>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</si>
  <si>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</si>
  <si>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</si>
  <si>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</si>
  <si>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</si>
  <si>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</si>
  <si>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</si>
  <si>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</si>
  <si>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</si>
  <si>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</si>
  <si>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</si>
  <si>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</si>
  <si>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</si>
  <si>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</si>
  <si>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</si>
  <si>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</si>
  <si>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</si>
  <si>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</si>
  <si>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</si>
  <si>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</si>
  <si>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</si>
  <si>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</si>
  <si>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</si>
  <si>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</si>
  <si>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</si>
  <si>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</si>
  <si>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</si>
  <si>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</si>
  <si>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</si>
  <si>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</si>
  <si>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</si>
  <si>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</si>
  <si>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</si>
  <si>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</si>
  <si>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</si>
  <si>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</si>
  <si>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</si>
  <si>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</si>
  <si>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</si>
  <si>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</si>
  <si>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</si>
  <si>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</si>
  <si>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</si>
  <si>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</si>
  <si>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</si>
  <si>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</si>
  <si>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</si>
  <si>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</si>
  <si>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</si>
  <si>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</si>
  <si>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</si>
  <si>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</si>
  <si>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</si>
  <si>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</si>
  <si>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</si>
  <si>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</si>
  <si>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</si>
  <si>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</si>
  <si>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</si>
  <si>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</si>
  <si>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</si>
  <si>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</si>
  <si>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</si>
  <si>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</si>
  <si>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</si>
  <si>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</si>
  <si>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</si>
  <si>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</si>
  <si>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</si>
  <si>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</si>
  <si>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</si>
  <si>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</si>
  <si>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</si>
  <si>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</si>
  <si>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</si>
  <si>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</si>
  <si>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</si>
  <si>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</si>
  <si>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</si>
  <si>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</si>
  <si>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</si>
  <si>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</si>
  <si>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</si>
  <si>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</si>
  <si>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</si>
  <si>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</si>
  <si>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</si>
  <si>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</si>
  <si>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</si>
  <si>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</si>
  <si>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</si>
  <si>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</si>
  <si>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</si>
  <si>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</si>
  <si>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</si>
  <si>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</si>
  <si>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</si>
  <si>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</si>
  <si>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</si>
  <si>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</si>
  <si>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</si>
  <si>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</si>
  <si>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</si>
  <si>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</si>
  <si>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</si>
  <si>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</si>
  <si>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</si>
  <si>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</si>
  <si>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</si>
  <si>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</si>
  <si>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</si>
  <si>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</si>
  <si>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</si>
  <si>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</si>
  <si>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</si>
  <si>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</si>
  <si>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</si>
  <si>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</si>
  <si>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</si>
  <si>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</si>
  <si>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</si>
  <si>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</si>
  <si>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</si>
  <si>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</si>
  <si>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</si>
  <si>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</si>
  <si>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</si>
  <si>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</si>
  <si>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</si>
  <si>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</si>
  <si>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</si>
  <si>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</si>
  <si>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</si>
  <si>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</si>
  <si>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</si>
  <si>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</si>
  <si>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</si>
  <si>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</si>
  <si>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</si>
  <si>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</si>
  <si>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</si>
  <si>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</si>
  <si>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</si>
  <si>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</si>
  <si>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</si>
  <si>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</si>
  <si>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</si>
  <si>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</si>
  <si>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</si>
  <si>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</si>
  <si>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</si>
  <si>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</si>
  <si>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</si>
  <si>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</si>
  <si>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</si>
  <si>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</si>
  <si>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</si>
  <si>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</si>
  <si>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</si>
  <si>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</si>
  <si>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</si>
  <si>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</si>
  <si>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</si>
  <si>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</si>
  <si>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</si>
  <si>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</si>
  <si>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</si>
  <si>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</si>
  <si>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</si>
  <si>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</si>
  <si>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</si>
  <si>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</si>
  <si>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</si>
  <si>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</si>
  <si>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</si>
  <si>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</si>
  <si>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</si>
  <si>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</si>
  <si>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</si>
  <si>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</si>
  <si>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</si>
  <si>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</si>
  <si>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</si>
  <si>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</si>
  <si>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</si>
  <si>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</si>
  <si>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</si>
  <si>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</si>
  <si>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</si>
  <si>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</si>
  <si>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</si>
  <si>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</si>
  <si>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</si>
  <si>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</si>
  <si>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</si>
  <si>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</si>
  <si>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</si>
  <si>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</si>
  <si>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</si>
  <si>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</si>
  <si>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</si>
  <si>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</si>
  <si>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</si>
  <si>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</si>
  <si>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</si>
  <si>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</si>
  <si>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</si>
  <si>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</si>
  <si>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</si>
  <si>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</si>
  <si>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</si>
  <si>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</si>
  <si>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</si>
  <si>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</si>
  <si>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</si>
  <si>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</si>
  <si>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</si>
  <si>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</si>
  <si>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</si>
  <si>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</si>
  <si>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</si>
  <si>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</si>
  <si>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</si>
  <si>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</si>
  <si>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</si>
  <si>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</si>
  <si>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</si>
  <si>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</si>
  <si>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</si>
  <si>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</si>
  <si>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</si>
  <si>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</si>
  <si>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</si>
  <si>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</si>
  <si>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</si>
  <si>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</si>
  <si>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</si>
  <si>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</si>
  <si>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</si>
  <si>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</si>
  <si>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</si>
  <si>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</si>
  <si>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</si>
  <si>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</si>
  <si>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</si>
  <si>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</si>
  <si>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</si>
  <si>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</si>
  <si>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</si>
  <si>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</si>
  <si>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</si>
  <si>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</si>
  <si>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</si>
  <si>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</si>
  <si>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</si>
  <si>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</si>
  <si>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</si>
  <si>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</si>
  <si>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</si>
  <si>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</si>
  <si>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</si>
  <si>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</si>
  <si>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</si>
  <si>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</si>
  <si>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</si>
  <si>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</si>
  <si>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</si>
  <si>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</si>
  <si>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</si>
  <si>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</si>
  <si>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</si>
  <si>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</si>
  <si>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</si>
  <si>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</si>
  <si>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</si>
  <si>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</si>
  <si>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</si>
  <si>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</si>
  <si>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</si>
  <si>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</si>
  <si>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</si>
  <si>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</si>
  <si>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</si>
  <si>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</si>
  <si>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</si>
  <si>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</si>
  <si>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</si>
  <si>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</si>
  <si>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</si>
  <si>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</si>
  <si>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</si>
  <si>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</si>
  <si>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</si>
  <si>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</si>
  <si>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</si>
  <si>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</si>
  <si>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</si>
  <si>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</si>
  <si>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</si>
  <si>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</si>
  <si>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</si>
  <si>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</si>
  <si>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</si>
  <si>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</si>
  <si>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</si>
  <si>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</si>
  <si>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</si>
  <si>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</si>
  <si>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</si>
  <si>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</si>
  <si>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</si>
  <si>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</si>
  <si>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</si>
  <si>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</si>
  <si>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</si>
  <si>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</si>
  <si>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</si>
  <si>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</si>
  <si>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</si>
  <si>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</si>
  <si>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</si>
  <si>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</si>
  <si>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</si>
  <si>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</si>
  <si>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</si>
  <si>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</si>
  <si>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</si>
  <si>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</si>
  <si>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</si>
  <si>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</si>
  <si>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</si>
  <si>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</si>
  <si>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</si>
  <si>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</si>
  <si>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</si>
  <si>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</si>
  <si>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</si>
  <si>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</si>
  <si>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</si>
  <si>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</si>
  <si>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</si>
  <si>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</si>
  <si>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</si>
  <si>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</si>
  <si>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</si>
  <si>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</si>
  <si>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</si>
  <si>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</si>
  <si>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</si>
  <si>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</si>
  <si>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</si>
  <si>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</si>
  <si>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</si>
  <si>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</si>
  <si>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</si>
  <si>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</si>
  <si>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</si>
  <si>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</si>
  <si>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</si>
  <si>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</si>
  <si>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</si>
  <si>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</si>
  <si>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</si>
  <si>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</si>
  <si>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</si>
  <si>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</si>
  <si>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</si>
  <si>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</si>
  <si>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</si>
  <si>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</si>
  <si>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</si>
  <si>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</si>
  <si>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</si>
  <si>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</si>
  <si>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</si>
  <si>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</si>
  <si>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</si>
  <si>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</si>
  <si>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</si>
  <si>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</si>
  <si>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</si>
  <si>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</si>
  <si>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</si>
  <si>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</si>
  <si>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</si>
  <si>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</si>
  <si>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</si>
  <si>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</si>
  <si>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</si>
  <si>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</si>
  <si>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</si>
  <si>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</si>
  <si>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</si>
  <si>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</si>
  <si>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</si>
  <si>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</si>
  <si>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</si>
  <si>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</si>
  <si>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</si>
  <si>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</si>
  <si>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</si>
  <si>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</si>
  <si>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</si>
  <si>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</si>
  <si>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</si>
  <si>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</si>
  <si>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</si>
  <si>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</si>
  <si>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</si>
  <si>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</si>
  <si>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</si>
  <si>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</si>
  <si>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</si>
  <si>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</si>
  <si>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</si>
  <si>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</si>
  <si>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</si>
  <si>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</si>
  <si>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</si>
  <si>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</si>
  <si>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</si>
  <si>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</si>
  <si>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</si>
  <si>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</si>
  <si>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</si>
  <si>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</si>
  <si>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</si>
  <si>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</si>
  <si>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</si>
  <si>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</si>
  <si>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</si>
  <si>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</si>
  <si>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</si>
  <si>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</si>
  <si>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</si>
  <si>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</si>
  <si>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</si>
  <si>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</si>
  <si>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</si>
  <si>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</si>
  <si>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</si>
  <si>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</si>
  <si>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</si>
  <si>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</si>
  <si>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</si>
  <si>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</si>
  <si>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</si>
  <si>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</si>
  <si>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</si>
  <si>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</si>
  <si>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</si>
  <si>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</si>
  <si>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</si>
  <si>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</si>
  <si>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</si>
  <si>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</si>
  <si>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</si>
  <si>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</si>
  <si>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</si>
  <si>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</si>
  <si>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</si>
  <si>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</si>
  <si>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</si>
  <si>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</si>
  <si>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</si>
  <si>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</si>
  <si>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</si>
  <si>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</si>
  <si>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</si>
  <si>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</si>
  <si>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</si>
  <si>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</si>
  <si>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</si>
  <si>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</si>
  <si>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</si>
  <si>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</si>
  <si>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</si>
  <si>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</si>
  <si>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</si>
  <si>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</si>
  <si>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</si>
  <si>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</si>
  <si>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</si>
  <si>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</si>
  <si>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</si>
  <si>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</si>
  <si>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</si>
  <si>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</si>
  <si>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</si>
  <si>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</si>
  <si>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</si>
  <si>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</si>
  <si>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</si>
  <si>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</si>
  <si>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</si>
  <si>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</si>
  <si>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</si>
  <si>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</si>
  <si>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</si>
  <si>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</si>
  <si>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</si>
  <si>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</si>
  <si>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</si>
  <si>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</si>
  <si>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</si>
  <si>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</si>
  <si>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</si>
  <si>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</si>
  <si>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</si>
  <si>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</si>
  <si>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</si>
  <si>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</si>
  <si>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</si>
  <si>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</si>
  <si>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</si>
  <si>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</si>
  <si>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</si>
  <si>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</si>
  <si>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</si>
  <si>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</si>
  <si>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</si>
  <si>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</si>
  <si>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</si>
  <si>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</si>
  <si>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</si>
  <si>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</si>
  <si>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</si>
  <si>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</si>
  <si>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</si>
  <si>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</si>
  <si>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</si>
  <si>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</si>
  <si>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</si>
  <si>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</si>
  <si>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</si>
  <si>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</si>
  <si>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</si>
  <si>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</si>
  <si>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</si>
  <si>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</si>
  <si>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</si>
  <si>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</si>
  <si>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</si>
  <si>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</si>
  <si>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</si>
  <si>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</si>
  <si>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</si>
  <si>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</si>
  <si>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</si>
  <si>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</si>
  <si>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</si>
  <si>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</si>
  <si>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</si>
  <si>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</si>
  <si>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</si>
  <si>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</si>
  <si>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</si>
  <si>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</si>
  <si>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</si>
  <si>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</si>
  <si>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</si>
  <si>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</si>
  <si>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</si>
  <si>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</si>
  <si>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</si>
  <si>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</si>
  <si>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</si>
  <si>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</si>
  <si>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</si>
  <si>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</si>
  <si>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</si>
  <si>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</si>
  <si>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</si>
  <si>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</si>
  <si>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</si>
  <si>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</si>
  <si>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</si>
  <si>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</si>
  <si>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</si>
  <si>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</si>
  <si>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</si>
  <si>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</si>
  <si>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</si>
  <si>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</si>
  <si>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</si>
  <si>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</si>
  <si>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</si>
  <si>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</si>
  <si>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</si>
  <si>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</si>
  <si>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</si>
  <si>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</si>
  <si>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</si>
  <si>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</si>
  <si>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</si>
  <si>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</si>
  <si>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</si>
  <si>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</si>
  <si>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</si>
  <si>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</si>
  <si>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</si>
  <si>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</si>
  <si>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</si>
  <si>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</si>
  <si>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</si>
  <si>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</si>
  <si>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</si>
  <si>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</si>
  <si>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</si>
  <si>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</si>
  <si>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</si>
  <si>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</si>
  <si>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</si>
  <si>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</si>
  <si>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</si>
  <si>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</si>
  <si>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</si>
  <si>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</si>
  <si>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</si>
  <si>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</si>
  <si>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</si>
  <si>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</si>
  <si>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</si>
  <si>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</si>
  <si>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</si>
  <si>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</si>
  <si>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</si>
  <si>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</si>
  <si>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</si>
  <si>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</si>
  <si>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</si>
  <si>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</si>
  <si>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</si>
  <si>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</si>
  <si>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</si>
  <si>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</si>
  <si>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</si>
  <si>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</si>
  <si>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</si>
  <si>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</si>
  <si>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</si>
  <si>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</si>
  <si>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</si>
  <si>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</si>
  <si>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</si>
  <si>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</si>
  <si>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</si>
  <si>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</si>
  <si>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</si>
  <si>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</si>
  <si>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</si>
  <si>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</si>
  <si>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</si>
  <si>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</si>
  <si>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</si>
  <si>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</si>
  <si>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</si>
  <si>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</si>
  <si>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</si>
  <si>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</si>
  <si>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</si>
  <si>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</si>
  <si>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</si>
  <si>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</si>
  <si>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</si>
  <si>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</si>
  <si>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</si>
  <si>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</si>
  <si>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</si>
  <si>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</si>
  <si>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</si>
  <si>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</si>
  <si>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</si>
  <si>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</si>
  <si>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</si>
  <si>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</si>
  <si>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</si>
  <si>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</si>
  <si>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</si>
  <si>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</si>
  <si>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</si>
  <si>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</si>
  <si>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</si>
  <si>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</si>
  <si>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</si>
  <si>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</si>
  <si>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</si>
  <si>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</si>
  <si>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</si>
  <si>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</si>
  <si>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</si>
  <si>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</si>
  <si>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</si>
  <si>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</si>
  <si>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</si>
  <si>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</si>
  <si>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</si>
  <si>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</si>
  <si>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</si>
  <si>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</si>
  <si>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</si>
  <si>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</si>
  <si>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</si>
  <si>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</si>
  <si>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</si>
  <si>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</si>
  <si>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</si>
  <si>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</si>
  <si>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</si>
  <si>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</si>
  <si>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</si>
  <si>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</si>
  <si>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</si>
  <si>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</si>
  <si>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</si>
  <si>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</si>
  <si>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</si>
  <si>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</si>
  <si>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</si>
  <si>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</si>
  <si>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</si>
  <si>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</si>
  <si>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</si>
  <si>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</si>
  <si>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</si>
  <si>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</si>
  <si>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</si>
  <si>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</si>
  <si>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</si>
  <si>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</si>
  <si>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</si>
  <si>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</si>
  <si>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</si>
  <si>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</si>
  <si>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</si>
  <si>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</si>
  <si>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</si>
  <si>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</si>
  <si>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</si>
  <si>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</si>
  <si>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</si>
  <si>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</si>
  <si>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</si>
  <si>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</si>
  <si>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</si>
  <si>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</si>
  <si>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</si>
  <si>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</si>
  <si>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</si>
  <si>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</si>
  <si>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</si>
  <si>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</si>
  <si>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</si>
  <si>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</si>
  <si>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</si>
  <si>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</si>
  <si>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</si>
  <si>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</si>
  <si>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</si>
  <si>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</si>
  <si>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</si>
  <si>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</si>
  <si>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</si>
  <si>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</si>
  <si>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</si>
  <si>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</si>
  <si>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</si>
  <si>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</si>
  <si>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</si>
  <si>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</si>
  <si>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</si>
  <si>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</si>
  <si>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</si>
  <si>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</si>
  <si>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</si>
  <si>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</si>
  <si>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</si>
  <si>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</si>
  <si>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</si>
  <si>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</si>
  <si>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</si>
  <si>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</si>
  <si>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</si>
  <si>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</si>
  <si>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</si>
  <si>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</si>
  <si>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</si>
  <si>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</si>
  <si>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</si>
  <si>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</si>
  <si>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</si>
  <si>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</si>
  <si>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</si>
  <si>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</si>
  <si>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</si>
  <si>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</si>
  <si>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</si>
  <si>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</si>
  <si>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</si>
  <si>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</si>
  <si>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</si>
  <si>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</si>
  <si>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</si>
  <si>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</si>
  <si>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</si>
  <si>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</si>
  <si>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</si>
  <si>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</si>
  <si>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</si>
  <si>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</si>
  <si>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</si>
  <si>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</si>
  <si>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</si>
  <si>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</si>
  <si>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</si>
  <si>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</si>
  <si>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</si>
  <si>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</si>
  <si>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</si>
  <si>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</si>
  <si>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</si>
  <si>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</si>
  <si>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</si>
  <si>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</si>
  <si>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</si>
  <si>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</si>
  <si>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</si>
  <si>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</si>
  <si>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</si>
  <si>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</si>
  <si>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</si>
  <si>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</si>
  <si>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</si>
  <si>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</si>
  <si>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</si>
  <si>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</si>
  <si>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</si>
  <si>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</si>
  <si>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</si>
  <si>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</si>
  <si>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</si>
  <si>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</si>
  <si>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</si>
  <si>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</si>
  <si>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</si>
  <si>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</si>
  <si>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</si>
  <si>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</si>
  <si>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</si>
  <si>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</si>
  <si>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</si>
  <si>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</si>
  <si>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</si>
  <si>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</si>
  <si>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</si>
  <si>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</si>
  <si>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</si>
  <si>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</si>
  <si>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</si>
  <si>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</si>
  <si>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</si>
  <si>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</si>
  <si>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</si>
  <si>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</si>
  <si>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</si>
  <si>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</si>
  <si>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</si>
  <si>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</si>
  <si>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</si>
  <si>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</si>
  <si>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</si>
  <si>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</si>
  <si>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</si>
  <si>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</si>
  <si>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</si>
  <si>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</si>
  <si>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</si>
  <si>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</si>
  <si>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</si>
  <si>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</si>
  <si>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</si>
  <si>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</si>
  <si>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</si>
  <si>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</si>
  <si>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</si>
  <si>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</si>
  <si>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</si>
  <si>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</si>
  <si>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</si>
  <si>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</si>
  <si>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</si>
  <si>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</si>
  <si>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</si>
  <si>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</si>
  <si>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</si>
  <si>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</si>
  <si>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</si>
  <si>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</si>
  <si>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</si>
  <si>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</si>
  <si>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</si>
  <si>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</si>
  <si>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</si>
  <si>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</si>
  <si>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</si>
  <si>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</si>
  <si>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</si>
  <si>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</si>
  <si>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</si>
  <si>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</si>
  <si>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</si>
  <si>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</si>
  <si>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</si>
  <si>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</si>
  <si>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</si>
  <si>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</si>
  <si>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</si>
  <si>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</si>
  <si>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</si>
  <si>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</si>
  <si>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</si>
  <si>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</si>
  <si>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</si>
  <si>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</si>
  <si>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</si>
  <si>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</si>
  <si>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</si>
  <si>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</si>
  <si>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</si>
  <si>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</si>
  <si>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</si>
  <si>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</si>
  <si>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</si>
  <si>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</si>
  <si>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</si>
  <si>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</si>
  <si>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</si>
  <si>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</si>
  <si>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</si>
  <si>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</si>
  <si>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</si>
  <si>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</si>
  <si>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</si>
  <si>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</si>
  <si>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</si>
  <si>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</si>
  <si>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</si>
  <si>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</si>
  <si>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</si>
  <si>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</si>
  <si>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</si>
  <si>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</si>
  <si>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</si>
  <si>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</si>
  <si>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</si>
  <si>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</si>
  <si>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</si>
  <si>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</si>
  <si>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</si>
  <si>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</si>
  <si>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</si>
  <si>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</si>
  <si>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</si>
  <si>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</si>
  <si>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</si>
  <si>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</si>
  <si>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</si>
  <si>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</si>
  <si>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</si>
  <si>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</si>
  <si>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</si>
  <si>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</si>
  <si>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</si>
  <si>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</si>
  <si>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</si>
  <si>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</si>
  <si>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</si>
  <si>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</si>
  <si>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</si>
  <si>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</si>
  <si>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</si>
  <si>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</si>
  <si>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</si>
  <si>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</si>
  <si>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</si>
  <si>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</si>
  <si>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</si>
  <si>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</si>
  <si>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</si>
  <si>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</si>
  <si>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</si>
  <si>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</si>
  <si>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</si>
  <si>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</si>
  <si>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</si>
  <si>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</si>
  <si>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</si>
  <si>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</si>
  <si>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</si>
  <si>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</si>
  <si>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</si>
  <si>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</si>
  <si>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</si>
  <si>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</si>
  <si>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</si>
  <si>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</si>
  <si>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</si>
  <si>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</si>
  <si>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</si>
  <si>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</si>
  <si>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</si>
  <si>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</si>
  <si>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</si>
  <si>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</si>
  <si>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</si>
  <si>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</si>
  <si>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</si>
  <si>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</si>
  <si>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</si>
  <si>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</si>
  <si>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</si>
  <si>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</si>
  <si>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</si>
  <si>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</si>
  <si>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</si>
  <si>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</si>
  <si>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</si>
  <si>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</si>
  <si>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</si>
  <si>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</si>
  <si>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</si>
  <si>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</si>
  <si>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</si>
  <si>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</si>
  <si>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</si>
  <si>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</si>
  <si>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</si>
  <si>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</si>
  <si>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</si>
  <si>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</si>
  <si>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</si>
  <si>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</si>
  <si>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</si>
  <si>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</si>
  <si>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</si>
  <si>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</si>
  <si>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</si>
  <si>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</si>
  <si>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</si>
  <si>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</si>
  <si>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</si>
  <si>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</si>
  <si>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</si>
  <si>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</si>
  <si>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</si>
  <si>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</si>
  <si>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</si>
  <si>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</si>
  <si>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</si>
  <si>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</si>
  <si>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</si>
  <si>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</si>
  <si>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</si>
  <si>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</si>
  <si>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</si>
  <si>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</si>
  <si>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</si>
  <si>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</si>
  <si>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</si>
  <si>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</si>
  <si>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</si>
  <si>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</si>
  <si>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</si>
  <si>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</si>
  <si>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</si>
  <si>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</si>
  <si>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</si>
  <si>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</si>
  <si>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</si>
  <si>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</si>
  <si>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</si>
  <si>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</si>
  <si>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</si>
  <si>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</si>
  <si>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</si>
  <si>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</si>
  <si>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</si>
  <si>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</si>
  <si>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</si>
  <si>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</si>
  <si>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</si>
  <si>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</si>
  <si>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</si>
  <si>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</si>
  <si>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</si>
  <si>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</si>
  <si>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</si>
  <si>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</si>
  <si>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</si>
  <si>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</si>
  <si>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</si>
  <si>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</si>
  <si>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</si>
  <si>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</si>
  <si>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</si>
  <si>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</si>
  <si>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</si>
  <si>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</si>
  <si>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</si>
  <si>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</si>
  <si>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</si>
  <si>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</si>
  <si>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</si>
  <si>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</si>
  <si>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</si>
  <si>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</si>
  <si>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</si>
  <si>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</si>
  <si>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</si>
  <si>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</si>
  <si>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</si>
  <si>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</si>
  <si>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</si>
  <si>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</si>
  <si>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</si>
  <si>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</si>
  <si>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</si>
  <si>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</si>
  <si>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</si>
  <si>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</si>
  <si>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</si>
  <si>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</si>
  <si>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</si>
  <si>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</si>
  <si>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</si>
  <si>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</si>
  <si>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</si>
  <si>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</si>
  <si>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</si>
  <si>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</si>
  <si>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</si>
  <si>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</si>
  <si>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</si>
  <si>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</si>
  <si>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</si>
  <si>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</si>
  <si>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</si>
  <si>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</si>
  <si>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</si>
  <si>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</si>
  <si>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</si>
  <si>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</si>
  <si>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</si>
  <si>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</si>
  <si>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</si>
  <si>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</si>
  <si>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</si>
  <si>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</si>
  <si>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</si>
  <si>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</si>
  <si>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</si>
  <si>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</si>
  <si>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</si>
  <si>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</si>
  <si>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</si>
  <si>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</si>
  <si>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</si>
  <si>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</si>
  <si>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</si>
  <si>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</si>
  <si>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</si>
  <si>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</si>
  <si>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</si>
  <si>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</si>
  <si>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</si>
  <si>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</si>
  <si>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</si>
  <si>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</si>
  <si>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</si>
  <si>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</si>
  <si>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</si>
  <si>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</si>
  <si>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</si>
  <si>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</si>
  <si>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</si>
  <si>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</si>
  <si>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</si>
  <si>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</si>
  <si>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</si>
  <si>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</si>
  <si>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</si>
  <si>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</si>
  <si>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</si>
  <si>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</si>
  <si>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</si>
  <si>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</si>
  <si>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</si>
  <si>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</si>
  <si>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</si>
  <si>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</si>
  <si>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</si>
  <si>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</si>
  <si>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</si>
  <si>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</si>
  <si>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</si>
  <si>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</si>
  <si>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</si>
  <si>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</si>
  <si>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</si>
  <si>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</si>
  <si>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</si>
  <si>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</si>
  <si>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</si>
  <si>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</si>
  <si>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</si>
  <si>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</si>
  <si>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</si>
  <si>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</si>
  <si>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</si>
  <si>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</si>
  <si>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</si>
  <si>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</si>
  <si>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</si>
  <si>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</si>
  <si>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</si>
  <si>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</si>
  <si>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</si>
  <si>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</si>
  <si>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</si>
  <si>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</si>
  <si>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</si>
  <si>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</si>
  <si>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</si>
  <si>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</si>
  <si>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</si>
  <si>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</si>
  <si>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</si>
  <si>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</si>
  <si>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</si>
  <si>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</si>
  <si>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</si>
  <si>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</si>
  <si>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</si>
  <si>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</si>
  <si>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</si>
  <si>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</si>
  <si>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</si>
  <si>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</si>
  <si>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</si>
  <si>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</si>
  <si>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</si>
  <si>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</si>
  <si>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</si>
  <si>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</si>
  <si>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</si>
  <si>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</si>
  <si>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</si>
  <si>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</si>
  <si>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</si>
  <si>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</si>
  <si>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</si>
  <si>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</si>
  <si>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</si>
  <si>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</si>
  <si>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</si>
  <si>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</si>
  <si>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</si>
  <si>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</si>
  <si>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</si>
  <si>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</si>
  <si>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</si>
  <si>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</si>
  <si>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</si>
  <si>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</si>
  <si>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</si>
  <si>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</si>
  <si>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</si>
  <si>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</si>
  <si>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</si>
  <si>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</si>
  <si>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</si>
  <si>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</si>
  <si>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</si>
  <si>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</si>
  <si>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</si>
  <si>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</si>
  <si>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</si>
  <si>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</si>
  <si>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</si>
  <si>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</si>
  <si>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</si>
  <si>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</si>
  <si>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</si>
  <si>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</si>
  <si>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</si>
  <si>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</si>
  <si>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</si>
  <si>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</si>
  <si>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</si>
  <si>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</si>
  <si>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</si>
  <si>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</si>
  <si>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</si>
  <si>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</si>
  <si>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</si>
  <si>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</si>
  <si>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</si>
  <si>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</si>
  <si>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</si>
  <si>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</si>
  <si>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</si>
  <si>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</si>
  <si>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</si>
  <si>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</si>
  <si>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</si>
  <si>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</si>
  <si>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</si>
  <si>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</si>
  <si>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</si>
  <si>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</si>
  <si>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</si>
  <si>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</si>
  <si>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</si>
  <si>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</si>
  <si>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</si>
  <si>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</si>
  <si>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</si>
  <si>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</si>
  <si>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</si>
  <si>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</si>
  <si>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</si>
  <si>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</si>
  <si>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</si>
  <si>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</si>
  <si>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</si>
  <si>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</si>
  <si>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</si>
  <si>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</si>
  <si>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</si>
  <si>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</si>
  <si>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</si>
  <si>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</si>
  <si>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</si>
  <si>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</si>
  <si>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</si>
  <si>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</si>
  <si>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</si>
  <si>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</si>
  <si>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</si>
  <si>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</si>
  <si>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</si>
  <si>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</si>
  <si>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</si>
  <si>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</si>
  <si>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</si>
  <si>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</si>
  <si>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</si>
  <si>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</si>
  <si>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</si>
  <si>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</si>
  <si>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</si>
  <si>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</si>
  <si>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</si>
  <si>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</si>
  <si>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</si>
  <si>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</si>
  <si>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</si>
  <si>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</si>
  <si>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</si>
  <si>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</si>
  <si>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</si>
  <si>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</si>
  <si>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</si>
  <si>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</si>
  <si>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</si>
  <si>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</si>
  <si>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</si>
  <si>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</si>
  <si>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</si>
  <si>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</si>
  <si>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</si>
  <si>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</si>
  <si>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</si>
  <si>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</si>
  <si>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</si>
  <si>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</si>
  <si>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</si>
  <si>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</si>
  <si>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</si>
  <si>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</si>
  <si>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</si>
  <si>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</si>
  <si>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</si>
  <si>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</si>
  <si>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</si>
  <si>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</si>
  <si>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</si>
  <si>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</si>
  <si>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</si>
  <si>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</si>
  <si>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</si>
  <si>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</si>
  <si>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</si>
  <si>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</si>
  <si>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</si>
  <si>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</si>
  <si>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</si>
  <si>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</si>
  <si>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</si>
  <si>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</si>
  <si>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</si>
  <si>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</si>
  <si>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</si>
  <si>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</si>
  <si>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</si>
  <si>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</si>
  <si>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</si>
  <si>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</si>
  <si>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</si>
  <si>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</si>
  <si>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</si>
  <si>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</si>
  <si>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</si>
  <si>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</si>
  <si>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</si>
  <si>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</si>
  <si>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</si>
  <si>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</si>
  <si>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</si>
  <si>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</si>
  <si>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</si>
  <si>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</si>
  <si>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</si>
  <si>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</si>
  <si>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</si>
  <si>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</si>
  <si>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</si>
  <si>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</si>
  <si>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</si>
  <si>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</si>
  <si>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</si>
  <si>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</si>
  <si>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</si>
  <si>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</si>
  <si>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</si>
  <si>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</si>
  <si>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</si>
  <si>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</si>
  <si>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</si>
  <si>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</si>
  <si>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</si>
  <si>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</si>
  <si>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</si>
  <si>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</si>
  <si>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</si>
  <si>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</si>
  <si>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</si>
  <si>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</si>
  <si>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</si>
  <si>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</si>
  <si>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</si>
  <si>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</si>
  <si>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</si>
  <si>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</si>
  <si>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</si>
  <si>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</si>
  <si>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</si>
  <si>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</si>
  <si>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</si>
  <si>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</si>
  <si>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</si>
  <si>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</si>
  <si>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</si>
  <si>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</si>
  <si>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</si>
  <si>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</si>
  <si>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</si>
  <si>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</si>
  <si>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</si>
  <si>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</si>
  <si>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</si>
  <si>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</si>
  <si>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</si>
  <si>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</si>
  <si>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</si>
  <si>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</si>
  <si>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</si>
  <si>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</si>
  <si>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</si>
  <si>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</si>
  <si>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</si>
  <si>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</si>
  <si>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</si>
  <si>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</si>
  <si>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</si>
  <si>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</si>
  <si>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</si>
  <si>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</si>
  <si>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</si>
  <si>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</si>
  <si>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</si>
  <si>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</si>
  <si>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</si>
  <si>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</si>
  <si>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</si>
  <si>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</si>
  <si>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</si>
  <si>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</si>
  <si>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</si>
  <si>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</si>
  <si>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</si>
  <si>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</si>
  <si>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</si>
  <si>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</si>
  <si>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</si>
  <si>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</si>
  <si>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</si>
  <si>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</si>
  <si>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</si>
  <si>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</si>
  <si>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</si>
  <si>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</si>
  <si>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</si>
  <si>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</si>
  <si>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</si>
  <si>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</si>
  <si>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</si>
  <si>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</si>
  <si>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</si>
  <si>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</si>
  <si>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</si>
  <si>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</si>
  <si>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</si>
  <si>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</si>
  <si>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</si>
  <si>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</si>
  <si>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</si>
  <si>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</si>
  <si>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</si>
  <si>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</si>
  <si>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</si>
  <si>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</si>
  <si>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</si>
  <si>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</si>
  <si>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</si>
  <si>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</si>
  <si>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</si>
  <si>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</si>
  <si>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</si>
  <si>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</si>
  <si>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</si>
  <si>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</si>
  <si>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</si>
  <si>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</si>
  <si>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</si>
  <si>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</si>
  <si>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</si>
  <si>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</si>
  <si>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</si>
  <si>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</si>
  <si>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</si>
  <si>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</si>
  <si>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</si>
  <si>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</si>
  <si>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</si>
  <si>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</si>
  <si>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</si>
  <si>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</si>
  <si>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</si>
  <si>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</si>
  <si>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</si>
  <si>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</si>
  <si>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</si>
  <si>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</si>
  <si>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</si>
  <si>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</si>
  <si>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</si>
  <si>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</si>
  <si>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</si>
  <si>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</si>
  <si>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</si>
  <si>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</si>
  <si>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</si>
  <si>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</si>
  <si>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</si>
  <si>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</si>
  <si>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</si>
  <si>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</si>
  <si>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</si>
  <si>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</si>
  <si>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</si>
  <si>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</si>
  <si>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</si>
  <si>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</si>
  <si>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</si>
  <si>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</si>
  <si>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</si>
  <si>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</si>
  <si>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</si>
  <si>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</si>
  <si>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</si>
  <si>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</si>
  <si>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</si>
  <si>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</si>
  <si>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</si>
  <si>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</si>
  <si>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</si>
  <si>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</si>
  <si>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</si>
  <si>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</si>
  <si>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</si>
  <si>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</si>
  <si>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</si>
  <si>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</si>
  <si>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</si>
  <si>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</si>
  <si>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</si>
  <si>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</si>
  <si>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</si>
  <si>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</si>
  <si>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</si>
  <si>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</si>
  <si>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</si>
  <si>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</si>
  <si>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</si>
  <si>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</si>
  <si>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</si>
  <si>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</si>
  <si>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</si>
  <si>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</si>
  <si>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</si>
  <si>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</si>
  <si>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</si>
  <si>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</si>
  <si>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</si>
  <si>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</si>
  <si>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</si>
  <si>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</si>
  <si>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</si>
  <si>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</si>
  <si>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</si>
  <si>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</si>
  <si>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</si>
  <si>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</si>
  <si>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</si>
  <si>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</si>
  <si>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</si>
  <si>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</si>
  <si>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</si>
  <si>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</si>
  <si>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</si>
  <si>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</si>
  <si>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</si>
  <si>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</si>
  <si>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</si>
  <si>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</si>
  <si>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</si>
  <si>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</si>
  <si>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</si>
  <si>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</si>
  <si>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</si>
  <si>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</si>
  <si>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</si>
  <si>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</si>
  <si>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</si>
  <si>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</si>
  <si>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</si>
  <si>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</si>
  <si>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</si>
  <si>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</si>
  <si>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</si>
  <si>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</si>
  <si>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</si>
  <si>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</si>
  <si>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</si>
  <si>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</si>
  <si>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</si>
  <si>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</si>
  <si>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</si>
  <si>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</si>
  <si>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</si>
  <si>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</si>
  <si>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</si>
  <si>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</si>
  <si>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</si>
  <si>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</si>
  <si>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</si>
  <si>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</si>
  <si>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</si>
  <si>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</si>
  <si>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</si>
  <si>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</si>
  <si>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</si>
  <si>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</si>
  <si>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</si>
  <si>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</si>
  <si>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</si>
  <si>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</si>
  <si>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</si>
  <si>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</si>
  <si>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</si>
  <si>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</si>
  <si>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</si>
  <si>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</si>
  <si>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</si>
  <si>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</si>
  <si>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</si>
  <si>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</si>
  <si>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</si>
  <si>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</si>
  <si>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</si>
  <si>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</si>
  <si>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</si>
  <si>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</si>
  <si>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</si>
  <si>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</si>
  <si>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</si>
  <si>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</si>
  <si>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</si>
  <si>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</si>
  <si>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</si>
  <si>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</si>
  <si>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</si>
  <si>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</si>
  <si>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</si>
  <si>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</si>
  <si>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</si>
  <si>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</si>
  <si>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</si>
  <si>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</si>
  <si>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</si>
  <si>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</si>
  <si>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</si>
  <si>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</si>
  <si>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</si>
  <si>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</si>
  <si>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</si>
  <si>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</si>
  <si>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</si>
  <si>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</si>
  <si>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</si>
  <si>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</si>
  <si>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</si>
  <si>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</si>
  <si>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</si>
  <si>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</si>
  <si>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</si>
  <si>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</si>
  <si>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</si>
  <si>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</si>
  <si>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</si>
  <si>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</si>
  <si>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</si>
  <si>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</si>
  <si>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</si>
  <si>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</si>
  <si>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</si>
  <si>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</si>
  <si>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</si>
  <si>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</si>
  <si>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</si>
  <si>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</si>
  <si>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</si>
  <si>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</si>
  <si>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</si>
  <si>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</si>
  <si>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</si>
  <si>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</si>
  <si>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</si>
  <si>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</si>
  <si>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</si>
  <si>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</si>
  <si>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</si>
  <si>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</si>
  <si>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</si>
  <si>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</si>
  <si>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</si>
  <si>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</si>
  <si>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</si>
  <si>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</si>
  <si>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</si>
  <si>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</si>
  <si>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</si>
  <si>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</si>
  <si>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</si>
  <si>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</si>
  <si>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</si>
  <si>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</si>
  <si>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</si>
  <si>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</si>
  <si>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</si>
  <si>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</si>
  <si>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</si>
  <si>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</si>
  <si>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</si>
  <si>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</si>
  <si>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</si>
  <si>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</si>
  <si>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</si>
  <si>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</si>
  <si>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</si>
  <si>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</si>
  <si>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</si>
  <si>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</si>
  <si>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</si>
  <si>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</si>
  <si>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</si>
  <si>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</si>
  <si>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</si>
  <si>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</si>
  <si>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</si>
  <si>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</si>
  <si>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</si>
  <si>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</si>
  <si>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</si>
  <si>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</si>
  <si>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</si>
  <si>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</si>
  <si>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</si>
  <si>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</si>
  <si>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</si>
  <si>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</si>
  <si>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</si>
  <si>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</si>
  <si>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</si>
  <si>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</si>
  <si>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</si>
  <si>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</si>
  <si>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</si>
  <si>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</si>
  <si>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</si>
  <si>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</si>
  <si>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</si>
  <si>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</si>
  <si>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</si>
  <si>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</si>
  <si>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</si>
  <si>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</si>
  <si>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</si>
  <si>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</si>
  <si>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</si>
  <si>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</si>
  <si>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</si>
  <si>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</si>
  <si>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</si>
  <si>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</si>
  <si>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</si>
  <si>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</si>
  <si>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</si>
  <si>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</si>
  <si>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</si>
  <si>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</si>
  <si>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</si>
  <si>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</si>
  <si>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</si>
  <si>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</si>
  <si>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</si>
  <si>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</si>
  <si>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</si>
  <si>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</si>
  <si>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</si>
  <si>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</si>
  <si>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</si>
  <si>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</si>
  <si>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</si>
  <si>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</si>
  <si>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</si>
  <si>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</si>
  <si>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</si>
  <si>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</si>
  <si>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</si>
  <si>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</si>
  <si>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</si>
  <si>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</si>
  <si>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</si>
  <si>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</si>
  <si>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</si>
  <si>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</si>
  <si>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</si>
  <si>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</si>
  <si>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</si>
  <si>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</si>
  <si>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</si>
  <si>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</si>
  <si>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</si>
  <si>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</si>
  <si>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</si>
  <si>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</si>
  <si>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</si>
  <si>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</si>
  <si>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</si>
  <si>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</si>
  <si>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</si>
  <si>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</si>
  <si>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</si>
  <si>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</si>
  <si>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</si>
  <si>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</si>
  <si>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</si>
  <si>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</si>
  <si>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</si>
  <si>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</si>
  <si>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</si>
  <si>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</si>
  <si>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</si>
  <si>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</si>
  <si>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</si>
  <si>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</si>
  <si>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</si>
  <si>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</si>
  <si>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</si>
  <si>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</si>
  <si>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</si>
  <si>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</si>
  <si>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</si>
  <si>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</si>
  <si>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</si>
  <si>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</si>
  <si>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</si>
  <si>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</si>
  <si>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</si>
  <si>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</si>
  <si>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</si>
  <si>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</si>
  <si>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</si>
  <si>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</si>
  <si>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</si>
  <si>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</si>
  <si>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</si>
  <si>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</si>
  <si>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</si>
  <si>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</si>
  <si>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</si>
  <si>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</si>
  <si>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</si>
  <si>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</si>
  <si>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</si>
  <si>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</si>
  <si>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</si>
  <si>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</si>
  <si>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</si>
  <si>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</si>
  <si>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</si>
  <si>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</si>
  <si>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</si>
  <si>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</si>
  <si>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</si>
  <si>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</si>
  <si>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</si>
  <si>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</si>
  <si>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</si>
  <si>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</si>
  <si>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</si>
  <si>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</si>
  <si>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</si>
  <si>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</si>
  <si>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</si>
  <si>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</si>
  <si>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</si>
  <si>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</si>
  <si>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</si>
  <si>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</si>
  <si>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</si>
  <si>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</si>
  <si>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</si>
  <si>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</si>
  <si>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</si>
  <si>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</si>
  <si>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</si>
  <si>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</si>
  <si>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</si>
  <si>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</si>
  <si>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</si>
  <si>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</si>
  <si>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</si>
  <si>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</si>
  <si>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</si>
  <si>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</si>
  <si>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</si>
  <si>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</si>
  <si>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</si>
  <si>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</si>
  <si>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</si>
  <si>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</si>
  <si>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</si>
  <si>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</si>
  <si>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</si>
  <si>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</si>
  <si>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</si>
  <si>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</si>
  <si>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</si>
  <si>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</si>
  <si>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</si>
  <si>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</si>
  <si>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</si>
  <si>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</si>
  <si>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</si>
  <si>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</si>
  <si>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</si>
  <si>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</si>
  <si>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</si>
  <si>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</si>
  <si>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</si>
  <si>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</si>
  <si>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</si>
  <si>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</si>
  <si>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</si>
  <si>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</si>
  <si>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</si>
  <si>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</si>
  <si>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</si>
  <si>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</si>
  <si>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</si>
  <si>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</si>
  <si>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</si>
  <si>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</si>
  <si>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</si>
  <si>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</si>
  <si>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</si>
  <si>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</si>
  <si>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</si>
  <si>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</si>
  <si>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</si>
  <si>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</si>
  <si>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</si>
  <si>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</si>
  <si>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</si>
  <si>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</si>
  <si>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</si>
  <si>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</si>
  <si>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</si>
  <si>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</si>
  <si>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</si>
  <si>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</si>
  <si>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</si>
  <si>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</si>
  <si>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</si>
  <si>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</si>
  <si>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</si>
  <si>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</si>
  <si>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</si>
  <si>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</si>
  <si>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</si>
  <si>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</si>
  <si>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</si>
  <si>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</si>
  <si>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</si>
  <si>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</si>
  <si>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</si>
  <si>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</si>
  <si>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</si>
  <si>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</si>
  <si>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</si>
  <si>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</si>
  <si>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</si>
  <si>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</si>
  <si>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</si>
  <si>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</si>
  <si>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</si>
  <si>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</si>
  <si>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</si>
  <si>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</si>
  <si>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</si>
  <si>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</si>
  <si>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</si>
  <si>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</si>
  <si>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</si>
  <si>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</si>
  <si>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</si>
  <si>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</si>
  <si>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</si>
  <si>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</si>
  <si>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</si>
  <si>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</si>
  <si>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</si>
  <si>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</si>
  <si>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</si>
  <si>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</si>
  <si>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</si>
  <si>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</si>
  <si>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</si>
  <si>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</si>
  <si>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</si>
  <si>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</si>
  <si>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</si>
  <si>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</si>
  <si>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</si>
  <si>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</si>
  <si>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</si>
  <si>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</si>
  <si>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</si>
  <si>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</si>
  <si>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</si>
  <si>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</si>
  <si>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</si>
  <si>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</si>
  <si>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</si>
  <si>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</si>
  <si>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</si>
  <si>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</si>
  <si>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</si>
  <si>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</si>
  <si>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</si>
  <si>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</si>
  <si>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</si>
  <si>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</si>
  <si>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</si>
  <si>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</si>
  <si>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</si>
  <si>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</si>
  <si>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</si>
  <si>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</si>
  <si>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</si>
  <si>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</si>
  <si>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</si>
  <si>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</si>
  <si>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</si>
  <si>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</si>
  <si>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</si>
  <si>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</si>
  <si>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</si>
  <si>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</si>
  <si>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</si>
  <si>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</si>
  <si>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</si>
  <si>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</si>
  <si>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</si>
  <si>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</si>
  <si>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</si>
  <si>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</si>
  <si>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</si>
  <si>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</si>
  <si>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</si>
  <si>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</si>
  <si>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</si>
  <si>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</si>
  <si>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</si>
  <si>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</si>
  <si>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</si>
  <si>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</si>
  <si>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</si>
  <si>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</si>
  <si>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</si>
  <si>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</si>
  <si>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</si>
  <si>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</si>
  <si>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</si>
  <si>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</si>
  <si>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</si>
  <si>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</si>
  <si>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</si>
  <si>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</si>
  <si>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</si>
  <si>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</si>
  <si>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</si>
  <si>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</si>
  <si>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</si>
  <si>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</si>
  <si>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</si>
  <si>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</si>
  <si>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</si>
  <si>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</si>
  <si>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</si>
  <si>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</si>
  <si>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</si>
  <si>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</si>
  <si>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</si>
  <si>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</si>
  <si>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</si>
  <si>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</si>
  <si>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</si>
  <si>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</si>
  <si>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</si>
  <si>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</si>
  <si>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</si>
  <si>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</si>
  <si>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</si>
  <si>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</si>
  <si>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</si>
  <si>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</si>
  <si>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</si>
  <si>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</si>
  <si>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</si>
  <si>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</si>
  <si>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</si>
  <si>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</si>
  <si>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</si>
  <si>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</si>
  <si>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</si>
  <si>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</si>
  <si>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</si>
  <si>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</si>
  <si>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</si>
  <si>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</si>
  <si>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</si>
  <si>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</si>
  <si>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</si>
  <si>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</si>
  <si>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</si>
  <si>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</si>
  <si>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</si>
  <si>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</si>
  <si>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</si>
  <si>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</si>
  <si>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</si>
  <si>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</si>
  <si>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</si>
  <si>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</si>
  <si>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</si>
  <si>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</si>
  <si>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</si>
  <si>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</si>
  <si>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</si>
  <si>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</si>
  <si>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</si>
  <si>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</si>
  <si>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</si>
  <si>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</si>
  <si>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</si>
  <si>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</si>
  <si>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</si>
  <si>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</si>
  <si>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</si>
  <si>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</si>
  <si>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</si>
  <si>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</si>
  <si>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</si>
  <si>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</si>
  <si>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</si>
  <si>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</si>
  <si>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</si>
  <si>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</si>
  <si>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</si>
  <si>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</si>
  <si>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</si>
  <si>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</si>
  <si>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</si>
  <si>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</si>
  <si>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</si>
  <si>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</si>
  <si>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</si>
  <si>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</si>
  <si>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</si>
  <si>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</si>
  <si>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</si>
  <si>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</si>
  <si>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</si>
  <si>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</si>
  <si>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</si>
  <si>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</si>
  <si>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</si>
  <si>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</si>
  <si>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</si>
  <si>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</si>
  <si>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</si>
  <si>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</si>
  <si>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</si>
  <si>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</si>
  <si>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</si>
  <si>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</si>
  <si>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</si>
  <si>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</si>
  <si>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</si>
  <si>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</si>
  <si>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</si>
  <si>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</si>
  <si>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</si>
  <si>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</si>
  <si>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</si>
  <si>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</si>
  <si>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</si>
  <si>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</si>
  <si>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</si>
  <si>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</si>
  <si>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</si>
  <si>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</si>
  <si>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</si>
  <si>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</si>
  <si>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</si>
  <si>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</si>
  <si>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</si>
  <si>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</si>
  <si>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</si>
  <si>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</si>
  <si>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</si>
  <si>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</si>
  <si>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</si>
  <si>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</si>
  <si>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</si>
  <si>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</si>
  <si>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</si>
  <si>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</si>
  <si>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</si>
  <si>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</si>
  <si>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</si>
  <si>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</si>
  <si>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</si>
  <si>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</si>
  <si>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</si>
  <si>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</si>
  <si>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</si>
  <si>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</si>
  <si>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</si>
  <si>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</si>
  <si>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</si>
  <si>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</si>
  <si>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</si>
  <si>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</si>
  <si>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</si>
  <si>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</si>
  <si>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</si>
  <si>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</si>
  <si>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</si>
  <si>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</si>
  <si>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</si>
  <si>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</si>
  <si>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</si>
  <si>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</si>
  <si>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</si>
  <si>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</si>
  <si>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</si>
  <si>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</si>
  <si>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</si>
  <si>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</si>
  <si>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</si>
  <si>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</si>
  <si>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</si>
  <si>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</si>
  <si>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</si>
  <si>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</si>
  <si>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</si>
  <si>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</si>
  <si>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</si>
  <si>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</si>
  <si>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</si>
  <si>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</si>
  <si>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</si>
  <si>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</si>
  <si>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</si>
  <si>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</si>
  <si>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</si>
  <si>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</si>
  <si>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</si>
  <si>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</si>
  <si>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</si>
  <si>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</si>
  <si>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</si>
  <si>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</si>
  <si>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</si>
  <si>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</si>
  <si>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</si>
  <si>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</si>
  <si>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</si>
  <si>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</si>
  <si>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</si>
  <si>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</si>
  <si>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</si>
  <si>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</si>
  <si>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</si>
  <si>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</si>
  <si>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</si>
  <si>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</si>
  <si>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</si>
  <si>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</si>
  <si>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</si>
  <si>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</si>
  <si>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</si>
  <si>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</si>
  <si>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</si>
  <si>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</si>
  <si>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</si>
  <si>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</si>
  <si>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</si>
  <si>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</si>
  <si>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</si>
  <si>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</si>
  <si>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</si>
  <si>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</si>
  <si>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</si>
  <si>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</si>
  <si>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</si>
  <si>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</si>
  <si>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</si>
  <si>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</si>
  <si>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</si>
  <si>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</si>
  <si>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</si>
  <si>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</si>
  <si>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</si>
  <si>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</si>
  <si>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</si>
  <si>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</si>
  <si>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</si>
  <si>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</si>
  <si>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</si>
  <si>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</si>
  <si>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</si>
  <si>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</si>
  <si>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</si>
  <si>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</si>
  <si>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</si>
  <si>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</si>
  <si>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</si>
  <si>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</si>
  <si>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</si>
  <si>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</si>
  <si>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</si>
  <si>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</si>
  <si>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</si>
  <si>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</si>
  <si>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</si>
  <si>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</si>
  <si>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</si>
  <si>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</si>
  <si>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</si>
  <si>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</si>
  <si>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</si>
  <si>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</si>
  <si>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</si>
  <si>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</si>
  <si>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</si>
  <si>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</si>
  <si>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</si>
  <si>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</si>
  <si>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</si>
  <si>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</si>
  <si>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</si>
  <si>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</si>
  <si>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</si>
  <si>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</si>
  <si>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</si>
  <si>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</si>
  <si>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</si>
  <si>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</si>
  <si>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</si>
  <si>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</si>
  <si>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</si>
  <si>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</si>
  <si>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</si>
  <si>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</si>
  <si>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</si>
  <si>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</si>
  <si>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</si>
  <si>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</si>
  <si>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</si>
  <si>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</si>
  <si>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</si>
  <si>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</si>
  <si>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</si>
  <si>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</si>
  <si>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</si>
  <si>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</si>
  <si>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</si>
  <si>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</si>
  <si>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</si>
  <si>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</si>
  <si>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</si>
  <si>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</si>
  <si>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</si>
  <si>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</si>
  <si>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</si>
  <si>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</si>
  <si>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</si>
  <si>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</si>
  <si>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</si>
  <si>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</si>
  <si>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</si>
  <si>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</si>
  <si>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</si>
  <si>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</si>
  <si>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</si>
  <si>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</si>
  <si>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</si>
  <si>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</si>
  <si>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</si>
  <si>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</si>
  <si>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</si>
  <si>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</si>
  <si>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</si>
  <si>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</si>
  <si>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</si>
  <si>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</si>
  <si>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</si>
  <si>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</si>
  <si>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</si>
  <si>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</si>
  <si>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</si>
  <si>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</si>
  <si>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</si>
  <si>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</si>
  <si>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</si>
  <si>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</si>
  <si>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</si>
  <si>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</si>
  <si>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</si>
  <si>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</si>
  <si>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</si>
  <si>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</si>
  <si>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</si>
  <si>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</si>
  <si>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</si>
  <si>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</si>
  <si>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</si>
  <si>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</si>
  <si>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</si>
  <si>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</si>
  <si>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</si>
  <si>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</si>
  <si>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</si>
  <si>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</si>
  <si>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</si>
  <si>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</si>
  <si>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</si>
  <si>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</si>
  <si>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</si>
  <si>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</si>
  <si>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</si>
  <si>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</si>
  <si>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</si>
  <si>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</si>
  <si>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</si>
  <si>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</si>
  <si>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</si>
  <si>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</si>
  <si>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</si>
  <si>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</si>
  <si>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</si>
  <si>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</si>
  <si>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</si>
  <si>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</si>
  <si>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</si>
  <si>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</si>
  <si>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</si>
  <si>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</si>
  <si>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</si>
  <si>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</si>
  <si>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</si>
  <si>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</si>
  <si>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</si>
  <si>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</si>
  <si>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</si>
  <si>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</si>
  <si>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</si>
  <si>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</si>
  <si>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</si>
  <si>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</si>
  <si>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</si>
  <si>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</si>
  <si>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</si>
  <si>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</si>
  <si>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</si>
  <si>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</si>
  <si>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</si>
  <si>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</si>
  <si>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</si>
  <si>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</si>
  <si>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</si>
  <si>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</si>
  <si>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</si>
  <si>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</si>
  <si>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</si>
  <si>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</si>
  <si>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</si>
  <si>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</si>
  <si>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</si>
  <si>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</si>
  <si>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</si>
  <si>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</si>
  <si>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</si>
  <si>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</si>
  <si>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</si>
  <si>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</si>
  <si>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</si>
  <si>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</si>
  <si>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</si>
  <si>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</si>
  <si>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</si>
  <si>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</si>
  <si>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</si>
  <si>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</si>
  <si>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</si>
  <si>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</si>
  <si>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</si>
  <si>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</si>
  <si>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</si>
  <si>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</si>
  <si>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</si>
  <si>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</si>
  <si>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</si>
  <si>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</si>
  <si>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</si>
  <si>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</si>
  <si>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</si>
  <si>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</si>
  <si>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</si>
  <si>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</si>
  <si>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</si>
  <si>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</si>
  <si>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</si>
  <si>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</si>
  <si>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</si>
  <si>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</si>
  <si>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</si>
  <si>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</si>
  <si>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</si>
  <si>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</si>
  <si>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</si>
  <si>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</si>
  <si>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</si>
  <si>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</si>
  <si>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</si>
  <si>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</si>
  <si>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</si>
  <si>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</si>
  <si>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</si>
  <si>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</si>
  <si>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</si>
  <si>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</si>
  <si>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</si>
  <si>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</si>
  <si>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</si>
  <si>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</si>
  <si>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</si>
  <si>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</si>
  <si>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</si>
  <si>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</si>
  <si>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</si>
  <si>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</si>
  <si>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</si>
  <si>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</si>
  <si>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</si>
  <si>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</si>
  <si>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</si>
  <si>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</si>
  <si>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</si>
  <si>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</si>
  <si>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</si>
  <si>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</si>
  <si>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</si>
  <si>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</si>
  <si>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</si>
  <si>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</si>
  <si>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</si>
  <si>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</si>
  <si>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</si>
  <si>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</si>
  <si>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</si>
  <si>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</si>
  <si>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</si>
  <si>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</si>
  <si>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</si>
  <si>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</si>
  <si>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</si>
  <si>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</si>
  <si>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</si>
  <si>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</si>
  <si>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</si>
  <si>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</si>
  <si>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</si>
  <si>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</si>
  <si>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</si>
  <si>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</si>
  <si>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</si>
  <si>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</si>
  <si>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</si>
  <si>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</si>
  <si>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</si>
  <si>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</si>
  <si>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</si>
  <si>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</si>
  <si>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</si>
  <si>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</si>
  <si>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</si>
  <si>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</si>
  <si>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</si>
  <si>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</si>
  <si>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</si>
  <si>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</si>
  <si>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</si>
  <si>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</si>
  <si>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</si>
  <si>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</si>
  <si>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</si>
  <si>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</si>
  <si>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</si>
  <si>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</si>
  <si>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</si>
  <si>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</si>
  <si>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</si>
  <si>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</si>
  <si>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</si>
  <si>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</si>
  <si>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</si>
  <si>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</si>
  <si>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</si>
  <si>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</si>
  <si>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</si>
  <si>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</si>
  <si>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</si>
  <si>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</si>
  <si>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</si>
  <si>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</si>
  <si>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</si>
  <si>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</si>
  <si>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</si>
  <si>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</si>
  <si>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</si>
  <si>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</si>
  <si>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</si>
  <si>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</si>
  <si>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</si>
  <si>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</si>
  <si>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</si>
  <si>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</si>
  <si>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</si>
  <si>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</si>
  <si>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</si>
  <si>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</si>
  <si>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</si>
  <si>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</si>
  <si>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</si>
  <si>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</si>
  <si>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</si>
  <si>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</si>
  <si>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</si>
  <si>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</si>
  <si>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</si>
  <si>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</si>
  <si>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</si>
  <si>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</si>
  <si>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</si>
  <si>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</si>
  <si>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</si>
  <si>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</si>
  <si>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</si>
  <si>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</si>
  <si>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</si>
  <si>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</si>
  <si>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</si>
  <si>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</si>
  <si>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</si>
  <si>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</si>
  <si>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</si>
  <si>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</si>
  <si>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</si>
  <si>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</si>
  <si>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</si>
  <si>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</si>
  <si>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</si>
  <si>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</si>
  <si>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</si>
  <si>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</si>
  <si>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</si>
  <si>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</si>
  <si>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</si>
  <si>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</si>
  <si>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</si>
  <si>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</si>
  <si>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</si>
  <si>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</si>
  <si>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</si>
  <si>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</si>
  <si>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</si>
  <si>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</si>
  <si>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</si>
  <si>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</si>
  <si>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</si>
  <si>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</si>
  <si>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</si>
  <si>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</si>
  <si>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</si>
  <si>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</si>
  <si>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</si>
  <si>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</si>
  <si>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</si>
  <si>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</si>
  <si>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</si>
  <si>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</si>
  <si>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</si>
  <si>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</si>
  <si>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</si>
  <si>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</si>
  <si>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</si>
  <si>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</si>
  <si>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</si>
  <si>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</si>
  <si>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</si>
  <si>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</si>
  <si>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</si>
  <si>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</si>
  <si>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</si>
  <si>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</si>
  <si>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</si>
  <si>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</si>
  <si>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</si>
  <si>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</si>
  <si>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</si>
  <si>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</si>
  <si>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</si>
  <si>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</si>
  <si>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</si>
  <si>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</si>
  <si>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</si>
  <si>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</si>
  <si>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</si>
  <si>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</si>
  <si>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</si>
  <si>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</si>
  <si>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</si>
  <si>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</si>
  <si>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</si>
  <si>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</si>
  <si>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</si>
  <si>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</si>
  <si>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</si>
  <si>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</si>
  <si>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</si>
  <si>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</si>
  <si>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</si>
  <si>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</si>
  <si>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</si>
  <si>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</si>
  <si>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</si>
  <si>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</si>
  <si>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</si>
  <si>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</si>
  <si>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</si>
  <si>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</si>
  <si>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</si>
  <si>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</si>
  <si>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</si>
  <si>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</si>
  <si>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</si>
  <si>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</si>
  <si>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</si>
  <si>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</si>
  <si>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</si>
  <si>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</si>
  <si>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</si>
  <si>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</si>
  <si>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</si>
  <si>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</si>
  <si>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</si>
  <si>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</si>
  <si>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</si>
  <si>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</si>
  <si>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</si>
  <si>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</si>
  <si>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</si>
  <si>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</si>
  <si>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</si>
  <si>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</si>
  <si>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</si>
  <si>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</si>
  <si>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</si>
  <si>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</si>
  <si>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</si>
  <si>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</si>
  <si>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</si>
  <si>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</si>
  <si>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</si>
  <si>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</si>
  <si>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</si>
  <si>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</si>
  <si>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</si>
  <si>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</si>
  <si>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</si>
  <si>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</si>
  <si>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</si>
  <si>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</si>
  <si>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</si>
  <si>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</si>
  <si>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</si>
  <si>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</si>
  <si>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</si>
  <si>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</si>
  <si>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</si>
  <si>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</si>
  <si>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</si>
  <si>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</si>
  <si>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</si>
  <si>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</si>
  <si>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</si>
  <si>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</si>
  <si>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</si>
  <si>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</si>
  <si>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</si>
  <si>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</si>
  <si>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</si>
  <si>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</si>
  <si>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</si>
  <si>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</si>
  <si>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</si>
  <si>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</si>
  <si>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</si>
  <si>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</si>
  <si>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</si>
  <si>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</si>
  <si>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</si>
  <si>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</si>
  <si>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</si>
  <si>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</si>
  <si>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</si>
  <si>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</si>
  <si>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</si>
  <si>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</si>
  <si>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</si>
  <si>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</si>
  <si>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</si>
  <si>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</si>
  <si>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</si>
  <si>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</si>
  <si>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</si>
  <si>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</si>
  <si>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</si>
  <si>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</si>
  <si>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</si>
  <si>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</si>
  <si>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</si>
  <si>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</si>
  <si>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</si>
  <si>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</si>
  <si>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</si>
  <si>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</si>
  <si>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</si>
  <si>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</si>
  <si>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</si>
  <si>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</si>
  <si>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</si>
  <si>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</si>
  <si>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</si>
  <si>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</si>
  <si>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</si>
  <si>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</si>
  <si>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</si>
  <si>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</si>
  <si>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</si>
  <si>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</si>
  <si>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</si>
  <si>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</si>
  <si>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</si>
  <si>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</si>
  <si>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</si>
  <si>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</si>
  <si>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</si>
  <si>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</si>
  <si>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</si>
  <si>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</si>
  <si>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</si>
  <si>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</si>
  <si>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</si>
  <si>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</si>
  <si>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</si>
  <si>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</si>
  <si>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</si>
  <si>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</si>
  <si>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</si>
  <si>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</si>
  <si>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</si>
  <si>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</si>
  <si>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</si>
  <si>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</si>
  <si>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</si>
  <si>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</si>
  <si>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</si>
  <si>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</si>
  <si>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</si>
  <si>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</si>
  <si>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</si>
  <si>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</si>
  <si>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</si>
  <si>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</si>
  <si>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</si>
  <si>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</si>
  <si>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</si>
  <si>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</si>
  <si>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</si>
  <si>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</si>
  <si>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</si>
  <si>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</si>
  <si>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</si>
  <si>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</si>
  <si>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</si>
  <si>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</si>
  <si>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</si>
  <si>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</si>
  <si>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</si>
  <si>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</si>
  <si>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</si>
  <si>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</si>
  <si>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</si>
  <si>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</si>
  <si>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</si>
  <si>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</si>
  <si>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</si>
  <si>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</si>
  <si>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</si>
  <si>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</si>
  <si>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</si>
  <si>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</si>
  <si>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</si>
  <si>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</si>
  <si>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</si>
  <si>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</si>
  <si>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</si>
  <si>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</si>
  <si>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</si>
  <si>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</si>
  <si>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</si>
  <si>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</si>
  <si>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</si>
  <si>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</si>
  <si>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</si>
  <si>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</si>
  <si>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</si>
  <si>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</si>
  <si>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</si>
  <si>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</si>
  <si>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</si>
  <si>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</si>
  <si>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</si>
  <si>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</si>
  <si>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</si>
  <si>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</si>
  <si>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</si>
  <si>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</si>
  <si>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</si>
  <si>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</si>
  <si>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</si>
  <si>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</si>
  <si>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</si>
  <si>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</si>
  <si>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</si>
  <si>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</si>
  <si>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</si>
  <si>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</si>
  <si>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</si>
  <si>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</si>
  <si>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</si>
  <si>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</si>
  <si>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</si>
  <si>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</si>
  <si>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</si>
  <si>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</si>
  <si>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</si>
  <si>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</si>
  <si>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</si>
  <si>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</si>
  <si>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</si>
  <si>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</si>
  <si>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</si>
  <si>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</si>
  <si>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</si>
  <si>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</si>
  <si>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</si>
  <si>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</si>
  <si>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</si>
  <si>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</si>
  <si>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</si>
  <si>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</si>
  <si>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</si>
  <si>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</si>
  <si>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</si>
  <si>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</si>
  <si>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</si>
  <si>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</si>
  <si>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</si>
  <si>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</si>
  <si>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</si>
  <si>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</si>
  <si>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</si>
  <si>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</si>
  <si>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</si>
  <si>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</si>
  <si>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</si>
  <si>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</si>
  <si>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</si>
  <si>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</si>
  <si>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</si>
  <si>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</si>
  <si>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</si>
  <si>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</si>
  <si>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</si>
  <si>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</si>
  <si>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</si>
  <si>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</si>
  <si>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</si>
  <si>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</si>
  <si>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</si>
  <si>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</si>
  <si>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</si>
  <si>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</si>
  <si>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</si>
  <si>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</si>
  <si>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</si>
  <si>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</si>
  <si>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</si>
  <si>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</si>
  <si>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</si>
  <si>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</si>
  <si>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</si>
  <si>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</si>
  <si>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</si>
  <si>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</si>
  <si>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</si>
  <si>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</si>
  <si>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</si>
  <si>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</si>
  <si>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</si>
  <si>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</si>
  <si>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</si>
  <si>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</si>
  <si>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</si>
  <si>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</si>
  <si>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</si>
  <si>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</si>
  <si>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</si>
  <si>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</si>
  <si>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</si>
  <si>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</si>
  <si>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</si>
  <si>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</si>
  <si>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</si>
  <si>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</si>
  <si>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</si>
  <si>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</si>
  <si>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</si>
  <si>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</si>
  <si>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</si>
  <si>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</si>
  <si>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</si>
  <si>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</si>
  <si>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</si>
  <si>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</si>
  <si>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</si>
  <si>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</si>
  <si>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</si>
  <si>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</si>
  <si>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</si>
  <si>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</si>
  <si>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</si>
  <si>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</si>
  <si>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</si>
  <si>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</si>
  <si>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</si>
  <si>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</si>
  <si>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</si>
  <si>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</si>
  <si>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</si>
  <si>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</si>
  <si>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</si>
  <si>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</si>
  <si>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</si>
  <si>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</si>
  <si>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</si>
  <si>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</si>
  <si>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</si>
  <si>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</si>
  <si>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</si>
  <si>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</si>
  <si>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</si>
  <si>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</si>
  <si>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</si>
  <si>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</si>
  <si>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</si>
  <si>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</si>
  <si>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</si>
  <si>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</si>
  <si>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</si>
  <si>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</si>
  <si>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</si>
  <si>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</si>
  <si>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</si>
  <si>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</si>
  <si>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</si>
  <si>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</si>
  <si>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</si>
  <si>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</si>
  <si>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</si>
  <si>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</si>
  <si>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</si>
  <si>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</si>
  <si>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</si>
  <si>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</si>
  <si>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</si>
  <si>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</si>
  <si>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</si>
  <si>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</si>
  <si>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</si>
  <si>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</si>
  <si>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</si>
  <si>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</si>
  <si>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</si>
  <si>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</si>
  <si>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</si>
  <si>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</si>
  <si>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</si>
  <si>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</si>
  <si>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</si>
  <si>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</si>
  <si>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</si>
  <si>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</si>
  <si>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</si>
  <si>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</si>
  <si>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</si>
  <si>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</si>
  <si>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</si>
  <si>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</si>
  <si>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</si>
  <si>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</si>
  <si>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</si>
  <si>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</si>
  <si>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</si>
  <si>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</si>
  <si>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</si>
  <si>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</si>
  <si>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</si>
  <si>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</si>
  <si>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</si>
  <si>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</si>
  <si>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</si>
  <si>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</si>
  <si>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</si>
  <si>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</si>
  <si>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</si>
  <si>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</si>
  <si>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</si>
  <si>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</si>
  <si>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</si>
  <si>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</si>
  <si>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</si>
  <si>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</si>
  <si>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</si>
  <si>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</si>
  <si>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</si>
  <si>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</si>
  <si>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</si>
  <si>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</si>
  <si>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</si>
  <si>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</si>
  <si>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</si>
  <si>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</si>
  <si>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</si>
  <si>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</si>
  <si>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</si>
  <si>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</si>
  <si>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</si>
  <si>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</si>
  <si>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</si>
  <si>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</si>
  <si>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</si>
  <si>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</si>
  <si>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</si>
  <si>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</si>
  <si>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</si>
  <si>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</si>
  <si>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</si>
  <si>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</si>
  <si>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</si>
  <si>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</si>
  <si>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</si>
  <si>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</si>
  <si>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</si>
  <si>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</si>
  <si>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</si>
  <si>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</si>
  <si>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</si>
  <si>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</si>
  <si>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</si>
  <si>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</si>
  <si>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</si>
  <si>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</si>
  <si>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</si>
  <si>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</si>
  <si>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</si>
  <si>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</si>
  <si>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</si>
  <si>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</si>
  <si>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</si>
  <si>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</si>
  <si>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</si>
  <si>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</si>
  <si>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</si>
  <si>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</si>
  <si>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</si>
  <si>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</si>
  <si>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</si>
  <si>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</si>
  <si>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</si>
  <si>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</si>
  <si>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</si>
  <si>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</si>
  <si>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</si>
  <si>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</si>
  <si>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</si>
  <si>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</si>
  <si>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</si>
  <si>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</si>
  <si>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</si>
  <si>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</si>
  <si>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</si>
  <si>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</si>
  <si>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</si>
  <si>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</si>
  <si>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</si>
  <si>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</si>
  <si>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</si>
  <si>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</si>
  <si>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</si>
  <si>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</si>
  <si>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</si>
  <si>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</si>
  <si>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</si>
  <si>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</si>
  <si>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</si>
  <si>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</si>
  <si>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</si>
  <si>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</si>
  <si>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</si>
  <si>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</si>
  <si>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</si>
  <si>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</si>
  <si>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</si>
  <si>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</si>
  <si>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</si>
  <si>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</si>
  <si>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</si>
  <si>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</si>
  <si>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</si>
  <si>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</si>
  <si>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</si>
  <si>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</si>
  <si>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</si>
  <si>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</si>
  <si>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</si>
  <si>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</si>
  <si>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</si>
  <si>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</si>
  <si>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</si>
  <si>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</si>
  <si>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</si>
  <si>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</si>
  <si>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</si>
  <si>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</si>
  <si>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</si>
  <si>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</si>
  <si>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</si>
  <si>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</si>
  <si>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</si>
  <si>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</si>
  <si>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</si>
  <si>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</si>
  <si>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</si>
  <si>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</si>
  <si>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</si>
  <si>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</si>
  <si>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</si>
  <si>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</si>
  <si>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</si>
  <si>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</si>
  <si>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</si>
  <si>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</si>
  <si>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</si>
  <si>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</si>
  <si>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</si>
  <si>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</si>
  <si>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</si>
  <si>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</si>
  <si>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</si>
  <si>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</si>
  <si>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</si>
  <si>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</si>
  <si>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</si>
  <si>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</si>
  <si>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</si>
  <si>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</si>
  <si>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</si>
  <si>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</si>
  <si>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</si>
  <si>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</si>
  <si>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</si>
  <si>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</si>
  <si>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</si>
  <si>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</si>
  <si>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</si>
  <si>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</si>
  <si>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</si>
  <si>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</si>
  <si>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</si>
  <si>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</si>
  <si>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</si>
  <si>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</si>
  <si>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</si>
  <si>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</si>
  <si>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</si>
  <si>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</si>
  <si>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</si>
  <si>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</si>
  <si>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</si>
  <si>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</si>
  <si>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</si>
  <si>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</si>
  <si>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</si>
  <si>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</si>
  <si>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</si>
  <si>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</si>
  <si>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</si>
  <si>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</si>
  <si>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</si>
  <si>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</si>
  <si>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</si>
  <si>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</si>
  <si>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</si>
  <si>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</si>
  <si>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</si>
  <si>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</si>
  <si>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</si>
  <si>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</si>
  <si>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</si>
  <si>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</si>
  <si>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</si>
  <si>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</si>
  <si>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</si>
  <si>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</si>
  <si>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</si>
  <si>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</si>
  <si>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</si>
  <si>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</si>
  <si>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</si>
  <si>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</si>
  <si>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</si>
  <si>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</si>
  <si>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</si>
  <si>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</si>
  <si>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</si>
  <si>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</si>
  <si>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</si>
  <si>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</si>
  <si>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</si>
  <si>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</si>
  <si>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</si>
  <si>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</si>
  <si>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</si>
  <si>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</si>
  <si>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</si>
  <si>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</si>
  <si>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</si>
  <si>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</si>
  <si>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</si>
  <si>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</si>
  <si>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</si>
  <si>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</si>
  <si>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</si>
  <si>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</si>
  <si>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</si>
  <si>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</si>
  <si>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</si>
  <si>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</si>
  <si>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</si>
  <si>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</si>
  <si>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</si>
  <si>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</si>
  <si>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</si>
  <si>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</si>
  <si>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</si>
  <si>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</si>
  <si>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</si>
  <si>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</si>
  <si>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</si>
  <si>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</si>
  <si>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</si>
  <si>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</si>
  <si>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</si>
  <si>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</si>
  <si>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</si>
  <si>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</si>
  <si>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</si>
  <si>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</si>
  <si>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</si>
  <si>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</si>
  <si>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</si>
  <si>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</si>
  <si>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</si>
  <si>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</si>
  <si>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</si>
  <si>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</si>
  <si>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</si>
  <si>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</si>
  <si>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</si>
  <si>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</si>
  <si>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</si>
  <si>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</si>
  <si>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</si>
  <si>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</si>
  <si>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</si>
  <si>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</si>
  <si>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</si>
  <si>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</si>
  <si>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</si>
  <si>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</si>
  <si>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</si>
  <si>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</si>
  <si>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</si>
  <si>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</si>
  <si>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</si>
  <si>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</si>
  <si>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</si>
  <si>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</si>
  <si>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</si>
  <si>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</si>
  <si>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</si>
  <si>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</si>
  <si>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</si>
  <si>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</si>
  <si>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</si>
  <si>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</si>
  <si>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</si>
  <si>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</si>
  <si>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</si>
  <si>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</si>
  <si>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</si>
  <si>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</si>
  <si>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</si>
  <si>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</si>
  <si>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</si>
  <si>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</si>
  <si>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</si>
  <si>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</si>
  <si>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</si>
  <si>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</si>
  <si>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</si>
  <si>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</si>
  <si>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</si>
  <si>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</si>
  <si>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</si>
  <si>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</si>
  <si>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</si>
  <si>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</si>
  <si>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</si>
  <si>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</si>
  <si>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</si>
  <si>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</si>
  <si>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</si>
  <si>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</si>
  <si>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</si>
  <si>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</si>
  <si>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</si>
  <si>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</si>
  <si>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</si>
  <si>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</si>
  <si>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</si>
  <si>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</si>
  <si>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</si>
  <si>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</si>
  <si>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</si>
  <si>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</si>
  <si>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</si>
  <si>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</si>
  <si>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</si>
  <si>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</si>
  <si>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</si>
  <si>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</si>
  <si>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</si>
  <si>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</si>
  <si>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</si>
  <si>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</si>
  <si>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</si>
  <si>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</si>
  <si>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</si>
  <si>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</si>
  <si>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</si>
  <si>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</si>
  <si>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</si>
  <si>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</si>
  <si>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</si>
  <si>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</si>
  <si>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</si>
  <si>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</si>
  <si>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</si>
  <si>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</si>
  <si>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</si>
  <si>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</si>
  <si>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</si>
  <si>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</si>
  <si>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</si>
  <si>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</si>
  <si>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</si>
  <si>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</si>
  <si>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</si>
  <si>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</si>
  <si>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</si>
  <si>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</si>
  <si>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</si>
  <si>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</si>
  <si>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</si>
  <si>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</si>
  <si>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</si>
  <si>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</si>
  <si>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</si>
  <si>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</si>
  <si>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</si>
  <si>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</si>
  <si>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</si>
  <si>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</si>
  <si>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</si>
  <si>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</si>
  <si>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</si>
  <si>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</si>
  <si>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</si>
  <si>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</si>
  <si>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</si>
  <si>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</si>
  <si>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</si>
  <si>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</si>
  <si>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</si>
  <si>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</si>
  <si>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</si>
  <si>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</si>
  <si>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</si>
  <si>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</si>
  <si>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</si>
  <si>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</si>
  <si>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</si>
  <si>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</si>
  <si>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</si>
  <si>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</si>
  <si>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</si>
  <si>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</si>
  <si>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</si>
  <si>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</si>
  <si>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</si>
  <si>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</si>
  <si>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</si>
  <si>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</si>
  <si>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</si>
  <si>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</si>
  <si>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</si>
  <si>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</si>
  <si>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</si>
  <si>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</si>
  <si>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</si>
  <si>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</si>
  <si>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</si>
  <si>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</si>
  <si>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</si>
  <si>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</si>
  <si>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</si>
  <si>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</si>
  <si>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</si>
  <si>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</si>
  <si>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</si>
  <si>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</si>
  <si>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</si>
  <si>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</si>
  <si>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</si>
  <si>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</si>
  <si>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</si>
  <si>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</si>
  <si>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</si>
  <si>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</si>
  <si>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</si>
  <si>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</si>
  <si>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</si>
  <si>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</si>
  <si>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</si>
  <si>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</si>
  <si>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</si>
  <si>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</si>
  <si>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</si>
  <si>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</si>
  <si>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</si>
  <si>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</si>
  <si>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</si>
  <si>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</si>
  <si>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</si>
  <si>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</si>
  <si>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</si>
  <si>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</si>
  <si>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</si>
  <si>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</si>
  <si>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</si>
  <si>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</si>
  <si>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</si>
  <si>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</si>
  <si>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</si>
  <si>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</si>
  <si>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</si>
  <si>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</si>
  <si>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</si>
  <si>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</si>
  <si>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</si>
  <si>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</si>
  <si>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</si>
  <si>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</si>
  <si>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</si>
  <si>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</si>
  <si>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</si>
  <si>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</si>
  <si>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</si>
  <si>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</si>
  <si>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</si>
  <si>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</si>
  <si>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</si>
  <si>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</si>
  <si>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</si>
  <si>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</si>
  <si>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</si>
  <si>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</si>
  <si>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</si>
  <si>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</si>
  <si>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</si>
  <si>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</si>
  <si>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</si>
  <si>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</si>
  <si>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</si>
  <si>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</si>
  <si>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</si>
  <si>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</si>
  <si>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</si>
  <si>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</si>
  <si>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</si>
  <si>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</si>
  <si>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</si>
  <si>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</si>
  <si>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</si>
  <si>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</si>
  <si>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</si>
  <si>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</si>
  <si>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</si>
  <si>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</si>
  <si>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</si>
  <si>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</si>
  <si>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</si>
  <si>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</si>
  <si>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</si>
  <si>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</si>
  <si>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</si>
  <si>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</si>
  <si>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</si>
  <si>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</si>
  <si>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</si>
  <si>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</si>
  <si>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</si>
  <si>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</si>
  <si>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</si>
  <si>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</si>
  <si>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</si>
  <si>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</si>
  <si>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</si>
  <si>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</si>
  <si>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</si>
  <si>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</si>
  <si>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</si>
  <si>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</si>
  <si>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</si>
  <si>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</si>
  <si>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</si>
  <si>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</si>
  <si>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</si>
  <si>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</si>
  <si>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</si>
  <si>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</si>
  <si>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</si>
  <si>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</si>
  <si>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</si>
  <si>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</si>
  <si>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</si>
  <si>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</si>
  <si>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</si>
  <si>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</si>
  <si>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</si>
  <si>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</si>
  <si>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</si>
  <si>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</si>
  <si>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</si>
  <si>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</si>
  <si>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</si>
  <si>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</si>
  <si>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</si>
  <si>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</si>
  <si>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</si>
  <si>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</si>
  <si>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</si>
  <si>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</si>
  <si>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</si>
  <si>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</si>
  <si>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</si>
  <si>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</si>
  <si>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</si>
  <si>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</si>
  <si>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</si>
  <si>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</si>
  <si>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</si>
  <si>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</si>
  <si>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</si>
  <si>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</si>
  <si>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</si>
  <si>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</si>
  <si>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</si>
  <si>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</si>
  <si>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</si>
  <si>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</si>
  <si>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</si>
  <si>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</si>
  <si>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</si>
  <si>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</si>
  <si>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</si>
  <si>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</si>
  <si>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</si>
  <si>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</si>
  <si>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</si>
  <si>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</si>
  <si>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</si>
  <si>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</si>
  <si>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</si>
  <si>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</si>
  <si>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</si>
  <si>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</si>
  <si>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</si>
  <si>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</si>
  <si>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</si>
  <si>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</si>
  <si>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</si>
  <si>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</si>
  <si>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</si>
  <si>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</si>
  <si>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</si>
  <si>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</si>
  <si>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</si>
  <si>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</si>
  <si>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</si>
  <si>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</si>
  <si>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</si>
  <si>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</si>
  <si>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</si>
  <si>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</si>
  <si>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</si>
  <si>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</si>
  <si>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</si>
  <si>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</si>
  <si>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</si>
  <si>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</si>
  <si>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</si>
  <si>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</si>
  <si>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</si>
  <si>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</si>
  <si>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</si>
  <si>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</si>
  <si>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</si>
  <si>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</si>
  <si>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</si>
  <si>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</si>
  <si>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</si>
  <si>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</si>
  <si>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</si>
  <si>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</si>
  <si>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</si>
  <si>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</si>
  <si>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</si>
  <si>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</si>
  <si>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</si>
  <si>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</si>
  <si>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</si>
  <si>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</si>
  <si>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</si>
  <si>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</si>
  <si>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</si>
  <si>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</si>
  <si>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</si>
  <si>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</si>
  <si>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</si>
  <si>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</si>
  <si>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</si>
  <si>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</si>
  <si>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</si>
  <si>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</si>
  <si>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</si>
  <si>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</si>
  <si>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</si>
  <si>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</si>
  <si>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</si>
  <si>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</si>
  <si>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</si>
  <si>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</si>
  <si>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</si>
  <si>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</si>
  <si>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</si>
  <si>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</si>
  <si>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</si>
  <si>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</si>
  <si>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</si>
  <si>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</si>
  <si>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</si>
  <si>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</si>
  <si>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</si>
  <si>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</si>
  <si>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</si>
  <si>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</si>
  <si>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</si>
  <si>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</si>
  <si>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</si>
  <si>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</si>
  <si>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</si>
  <si>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</si>
  <si>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</si>
  <si>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</si>
  <si>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</si>
  <si>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</si>
  <si>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</si>
  <si>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</si>
  <si>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</si>
  <si>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</si>
  <si>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</si>
  <si>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</si>
  <si>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</si>
  <si>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</si>
  <si>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</si>
  <si>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</si>
  <si>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</si>
  <si>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</si>
  <si>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</si>
  <si>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</si>
  <si>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</si>
  <si>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</si>
  <si>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</si>
  <si>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</si>
  <si>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</si>
  <si>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</si>
  <si>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</si>
  <si>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</si>
  <si>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</si>
  <si>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</si>
  <si>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</si>
  <si>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</si>
  <si>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</si>
  <si>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</si>
  <si>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</si>
  <si>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</si>
  <si>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</si>
  <si>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</si>
  <si>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</si>
  <si>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</si>
  <si>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</si>
  <si>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</si>
  <si>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</si>
  <si>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</si>
  <si>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</si>
  <si>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</si>
  <si>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</si>
  <si>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</si>
  <si>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</si>
  <si>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</si>
  <si>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</si>
  <si>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</si>
  <si>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</si>
  <si>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</si>
  <si>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</si>
  <si>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</si>
  <si>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</si>
  <si>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</si>
  <si>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</si>
  <si>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</si>
  <si>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</si>
  <si>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</si>
  <si>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</si>
  <si>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</si>
  <si>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</si>
  <si>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</si>
  <si>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</si>
  <si>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</si>
  <si>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</si>
  <si>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</si>
  <si>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</si>
  <si>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</si>
  <si>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</si>
  <si>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</si>
  <si>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</si>
  <si>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</si>
  <si>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</si>
  <si>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</si>
  <si>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</si>
  <si>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</si>
  <si>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</si>
  <si>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</si>
  <si>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</si>
  <si>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</si>
  <si>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</si>
  <si>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</si>
  <si>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</si>
  <si>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</si>
  <si>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</si>
  <si>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</si>
  <si>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</si>
  <si>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</si>
  <si>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</si>
  <si>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</si>
  <si>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</si>
  <si>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</si>
  <si>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</si>
  <si>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</si>
  <si>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</si>
  <si>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</si>
  <si>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</si>
  <si>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</si>
  <si>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</si>
  <si>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</si>
  <si>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</si>
  <si>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</si>
  <si>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</si>
  <si>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</si>
  <si>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</si>
  <si>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</si>
  <si>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</si>
  <si>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</si>
  <si>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</si>
  <si>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</si>
  <si>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</si>
  <si>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</si>
  <si>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</si>
  <si>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</si>
  <si>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</si>
  <si>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</si>
  <si>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</si>
  <si>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</si>
  <si>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</si>
  <si>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</si>
  <si>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</si>
  <si>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</si>
  <si>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</si>
  <si>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</si>
  <si>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</si>
  <si>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</si>
  <si>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</si>
  <si>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</si>
  <si>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</si>
  <si>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</si>
  <si>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</si>
  <si>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</si>
  <si>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</si>
  <si>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</si>
  <si>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</si>
  <si>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</si>
  <si>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</si>
  <si>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</si>
  <si>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</si>
  <si>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</si>
  <si>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</si>
  <si>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</si>
  <si>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</si>
  <si>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</si>
  <si>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</si>
  <si>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</si>
  <si>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</si>
  <si>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</si>
  <si>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</si>
  <si>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</si>
  <si>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</si>
  <si>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</si>
  <si>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</si>
  <si>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</si>
  <si>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</si>
  <si>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</si>
  <si>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</si>
  <si>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</si>
  <si>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</si>
  <si>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</si>
  <si>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</si>
  <si>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</si>
  <si>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</si>
  <si>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</si>
  <si>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</si>
  <si>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</si>
  <si>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</si>
  <si>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</si>
  <si>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</si>
  <si>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</si>
  <si>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</si>
  <si>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</si>
  <si>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</si>
  <si>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</si>
  <si>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</si>
  <si>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</si>
  <si>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</si>
  <si>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</si>
  <si>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</si>
  <si>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</si>
  <si>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</si>
  <si>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</si>
  <si>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</si>
  <si>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</si>
  <si>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</si>
  <si>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</si>
  <si>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</si>
  <si>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</si>
  <si>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</si>
  <si>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</si>
  <si>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</si>
  <si>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</si>
  <si>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</si>
  <si>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</si>
  <si>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</si>
  <si>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</si>
  <si>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</si>
  <si>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</si>
  <si>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</si>
  <si>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</si>
  <si>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</si>
  <si>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</si>
  <si>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</si>
  <si>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</si>
  <si>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</si>
  <si>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</si>
  <si>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</si>
  <si>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</si>
  <si>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</si>
  <si>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</si>
  <si>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</si>
  <si>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</si>
  <si>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</si>
  <si>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</si>
  <si>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</si>
  <si>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</si>
  <si>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</si>
  <si>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</si>
  <si>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</si>
  <si>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</si>
  <si>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</si>
  <si>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</si>
  <si>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</si>
  <si>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</si>
  <si>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</si>
  <si>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</si>
  <si>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</si>
  <si>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</si>
  <si>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</si>
  <si>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</si>
  <si>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</si>
  <si>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</si>
  <si>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</si>
  <si>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</si>
  <si>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</si>
  <si>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</si>
  <si>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</si>
  <si>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</si>
  <si>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</si>
  <si>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</si>
  <si>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</si>
  <si>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</si>
  <si>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</si>
  <si>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</si>
  <si>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</si>
  <si>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</si>
  <si>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</si>
  <si>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</si>
  <si>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</si>
  <si>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</si>
  <si>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</si>
  <si>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</si>
  <si>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</si>
  <si>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</si>
  <si>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</si>
  <si>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</si>
  <si>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</si>
  <si>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</si>
  <si>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</si>
  <si>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</si>
  <si>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</si>
  <si>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</si>
  <si>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</si>
  <si>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</si>
  <si>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</si>
  <si>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</si>
  <si>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</si>
  <si>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</si>
  <si>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</si>
  <si>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</si>
  <si>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</si>
  <si>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</si>
  <si>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</si>
  <si>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</si>
  <si>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</si>
  <si>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</si>
  <si>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</si>
  <si>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</si>
  <si>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</si>
  <si>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</si>
  <si>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</si>
  <si>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</si>
  <si>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</si>
  <si>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</si>
  <si>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</si>
  <si>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</si>
  <si>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</si>
  <si>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</si>
  <si>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</si>
  <si>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</si>
  <si>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</si>
  <si>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</si>
  <si>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</si>
  <si>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</si>
  <si>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</si>
  <si>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</si>
  <si>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</si>
  <si>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</si>
  <si>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</si>
  <si>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</si>
  <si>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</si>
  <si>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</si>
  <si>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</si>
  <si>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</si>
  <si>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</si>
  <si>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</si>
  <si>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</si>
  <si>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</si>
  <si>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</si>
  <si>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</si>
  <si>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</si>
  <si>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</si>
  <si>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</si>
  <si>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</si>
  <si>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</si>
  <si>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</si>
  <si>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</si>
  <si>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</si>
  <si>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</si>
  <si>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</si>
  <si>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</si>
  <si>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</si>
  <si>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</si>
  <si>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</si>
  <si>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</si>
  <si>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</si>
  <si>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</si>
  <si>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</si>
  <si>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</si>
  <si>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</si>
  <si>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</si>
  <si>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</si>
  <si>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</si>
  <si>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</si>
  <si>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</si>
  <si>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</si>
  <si>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</si>
  <si>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</si>
  <si>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</si>
  <si>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</si>
  <si>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</si>
  <si>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</si>
  <si>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</si>
  <si>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</si>
  <si>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</si>
  <si>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</si>
  <si>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</si>
  <si>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</si>
  <si>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</si>
  <si>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</si>
  <si>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</si>
  <si>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</si>
  <si>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</si>
  <si>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</si>
  <si>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</si>
  <si>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</si>
  <si>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</si>
  <si>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</si>
  <si>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</si>
  <si>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</si>
  <si>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</si>
  <si>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</si>
  <si>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</si>
  <si>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</si>
  <si>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</si>
  <si>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</si>
  <si>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</si>
  <si>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</si>
  <si>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</si>
  <si>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</si>
  <si>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</si>
  <si>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</si>
  <si>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</si>
  <si>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</si>
  <si>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</si>
  <si>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</si>
  <si>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</si>
  <si>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</si>
  <si>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</si>
  <si>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</si>
  <si>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</si>
  <si>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</si>
  <si>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</si>
  <si>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</si>
  <si>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</si>
  <si>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</si>
  <si>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</si>
  <si>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</si>
  <si>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</si>
  <si>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</si>
  <si>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</si>
  <si>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</si>
  <si>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</si>
  <si>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</si>
  <si>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</si>
  <si>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</si>
  <si>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</si>
  <si>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</si>
  <si>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</si>
  <si>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</si>
  <si>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</si>
  <si>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</si>
  <si>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</si>
  <si>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</si>
  <si>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</si>
  <si>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</si>
  <si>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</si>
  <si>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</si>
  <si>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</si>
  <si>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</si>
  <si>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</si>
  <si>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</si>
  <si>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</si>
  <si>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</si>
  <si>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</si>
  <si>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</si>
  <si>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</si>
  <si>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</si>
  <si>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</si>
  <si>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</si>
  <si>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</si>
  <si>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</si>
  <si>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</si>
  <si>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</si>
  <si>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</si>
  <si>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</si>
  <si>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</si>
  <si>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</si>
  <si>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</si>
  <si>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</si>
  <si>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</si>
  <si>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</si>
  <si>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</si>
  <si>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</si>
  <si>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</si>
  <si>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</si>
  <si>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</si>
  <si>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</si>
  <si>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</si>
  <si>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</si>
  <si>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</si>
  <si>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</si>
  <si>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</si>
  <si>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</si>
  <si>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</si>
  <si>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</si>
  <si>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</si>
  <si>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</si>
  <si>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</si>
  <si>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</si>
  <si>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</si>
  <si>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</si>
  <si>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</si>
  <si>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</si>
  <si>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</si>
  <si>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</si>
  <si>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</si>
  <si>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</si>
  <si>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</si>
  <si>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</si>
  <si>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</si>
  <si>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</si>
  <si>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</si>
  <si>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</si>
  <si>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</si>
  <si>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</si>
  <si>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</si>
  <si>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</si>
  <si>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</si>
  <si>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</si>
  <si>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</si>
  <si>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</si>
  <si>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</si>
  <si>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</si>
  <si>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</si>
  <si>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</si>
  <si>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</si>
  <si>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</si>
  <si>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</si>
  <si>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</si>
  <si>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</si>
  <si>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</si>
  <si>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</si>
  <si>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</si>
  <si>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</si>
  <si>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</si>
  <si>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</si>
  <si>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</si>
  <si>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</si>
  <si>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</si>
  <si>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</si>
  <si>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</si>
  <si>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</si>
  <si>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</si>
  <si>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</si>
  <si>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</si>
  <si>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</si>
  <si>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</si>
  <si>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</si>
  <si>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</si>
  <si>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</si>
  <si>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</si>
  <si>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</si>
  <si>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</si>
  <si>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</si>
  <si>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</si>
  <si>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</si>
  <si>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</si>
  <si>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</si>
  <si>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</si>
  <si>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</si>
  <si>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</si>
  <si>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</si>
  <si>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</si>
  <si>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</si>
  <si>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</si>
  <si>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</si>
  <si>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</si>
  <si>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</si>
  <si>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</si>
  <si>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</si>
  <si>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</si>
  <si>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</si>
  <si>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</si>
  <si>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</si>
  <si>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</si>
  <si>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</si>
  <si>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</si>
  <si>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</si>
  <si>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</si>
  <si>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</si>
  <si>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</si>
  <si>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</si>
  <si>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</si>
  <si>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</si>
  <si>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</si>
  <si>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</si>
  <si>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</si>
  <si>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</si>
  <si>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</si>
  <si>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</si>
  <si>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</si>
  <si>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</si>
  <si>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</si>
  <si>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</si>
  <si>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</si>
  <si>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</si>
  <si>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</si>
  <si>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</si>
  <si>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</si>
  <si>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</si>
  <si>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</si>
  <si>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</si>
  <si>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</si>
  <si>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</si>
  <si>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</si>
  <si>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</si>
  <si>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</si>
  <si>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</si>
  <si>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</si>
  <si>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</si>
  <si>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</si>
  <si>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</si>
  <si>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</si>
  <si>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</si>
  <si>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</si>
  <si>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</si>
  <si>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</si>
  <si>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</si>
  <si>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</si>
  <si>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</si>
  <si>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</si>
  <si>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</si>
  <si>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</si>
  <si>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</si>
  <si>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</si>
  <si>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</si>
  <si>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</si>
  <si>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</si>
  <si>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</si>
  <si>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</si>
  <si>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</si>
  <si>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</si>
  <si>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</si>
  <si>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</si>
  <si>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</si>
  <si>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</si>
  <si>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</si>
  <si>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</si>
  <si>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</si>
  <si>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</si>
  <si>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</si>
  <si>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</si>
  <si>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</si>
  <si>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</si>
  <si>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</si>
  <si>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</si>
  <si>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</si>
  <si>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</si>
  <si>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</si>
  <si>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</si>
  <si>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</si>
  <si>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</si>
  <si>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</si>
  <si>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</si>
  <si>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</si>
  <si>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</si>
  <si>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</si>
  <si>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</si>
  <si>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</si>
  <si>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</si>
  <si>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</si>
  <si>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</si>
  <si>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</si>
  <si>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</si>
  <si>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</si>
  <si>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</si>
  <si>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</si>
  <si>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</si>
  <si>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</si>
  <si>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</si>
  <si>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</si>
  <si>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</si>
  <si>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</si>
  <si>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</si>
  <si>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</si>
  <si>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</si>
  <si>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</si>
  <si>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</si>
  <si>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</si>
  <si>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</si>
  <si>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</si>
  <si>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</si>
  <si>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</si>
  <si>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</si>
  <si>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</si>
  <si>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</si>
  <si>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</si>
  <si>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</si>
  <si>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</si>
  <si>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</si>
  <si>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</si>
  <si>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</si>
  <si>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</si>
  <si>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</si>
  <si>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</si>
  <si>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</si>
  <si>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</si>
  <si>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</si>
  <si>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</si>
  <si>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</si>
  <si>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</si>
  <si>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</si>
  <si>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</si>
  <si>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</si>
  <si>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</si>
  <si>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</si>
  <si>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</si>
  <si>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</si>
  <si>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</si>
  <si>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</si>
  <si>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</si>
  <si>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</si>
  <si>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</si>
  <si>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</si>
  <si>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</si>
  <si>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</si>
  <si>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</si>
  <si>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</si>
  <si>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</si>
  <si>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</si>
  <si>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</si>
  <si>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</si>
  <si>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</si>
  <si>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</si>
  <si>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</si>
  <si>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</si>
  <si>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</si>
  <si>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</si>
  <si>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</si>
  <si>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</si>
  <si>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</si>
  <si>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</si>
  <si>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</si>
  <si>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</si>
  <si>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</si>
  <si>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</si>
  <si>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</si>
  <si>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</si>
  <si>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</si>
  <si>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</si>
  <si>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</si>
  <si>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</si>
  <si>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</si>
  <si>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</si>
  <si>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</si>
  <si>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</si>
  <si>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</si>
  <si>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</si>
  <si>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</si>
  <si>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</si>
  <si>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</si>
  <si>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</si>
  <si>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</si>
  <si>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</si>
  <si>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</si>
  <si>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</si>
  <si>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</si>
  <si>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</si>
  <si>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</si>
  <si>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</si>
  <si>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</si>
  <si>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</si>
  <si>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</si>
  <si>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</si>
  <si>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</si>
  <si>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</si>
  <si>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</si>
  <si>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</si>
  <si>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</si>
  <si>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</si>
  <si>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</si>
  <si>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</si>
  <si>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</si>
  <si>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</si>
  <si>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</si>
  <si>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</si>
  <si>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</si>
  <si>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</si>
  <si>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</si>
  <si>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</si>
  <si>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</si>
  <si>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</si>
  <si>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</si>
  <si>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</si>
  <si>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</si>
  <si>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</si>
  <si>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</si>
  <si>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</si>
  <si>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</si>
  <si>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</si>
  <si>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</si>
  <si>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</si>
  <si>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</si>
  <si>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</si>
  <si>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</si>
  <si>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</si>
  <si>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</si>
  <si>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</si>
  <si>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</si>
  <si>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</si>
  <si>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</si>
  <si>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</si>
  <si>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</si>
  <si>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</si>
  <si>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</si>
  <si>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</si>
  <si>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</si>
  <si>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</si>
  <si>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</si>
  <si>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</si>
  <si>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</si>
  <si>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</si>
  <si>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</si>
  <si>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</si>
  <si>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</si>
  <si>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</si>
  <si>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</si>
  <si>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</si>
  <si>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</si>
  <si>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</si>
  <si>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</si>
  <si>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</si>
  <si>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</si>
  <si>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</si>
  <si>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</si>
  <si>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</si>
  <si>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</si>
  <si>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</si>
  <si>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</si>
  <si>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</si>
  <si>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</si>
  <si>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</si>
  <si>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</si>
  <si>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</si>
  <si>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</si>
  <si>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</si>
  <si>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</si>
  <si>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</si>
  <si>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</si>
  <si>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</si>
  <si>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</si>
  <si>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</si>
  <si>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</si>
  <si>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</si>
  <si>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</si>
  <si>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</si>
  <si>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</si>
  <si>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</si>
  <si>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</si>
  <si>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</si>
  <si>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</si>
  <si>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</si>
  <si>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</si>
  <si>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</si>
  <si>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</si>
  <si>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</si>
  <si>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</si>
  <si>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</si>
  <si>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</si>
  <si>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</si>
  <si>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</si>
  <si>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</si>
  <si>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</si>
  <si>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</si>
  <si>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</si>
  <si>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</si>
  <si>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</si>
  <si>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</si>
  <si>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</si>
  <si>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</si>
  <si>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</si>
  <si>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</si>
  <si>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</si>
  <si>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</si>
  <si>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</si>
  <si>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</si>
  <si>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</si>
  <si>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</si>
  <si>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</si>
  <si>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</si>
  <si>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</si>
  <si>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</si>
  <si>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</si>
  <si>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</si>
  <si>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</si>
  <si>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</si>
  <si>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</si>
  <si>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</si>
  <si>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</si>
  <si>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</si>
  <si>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</si>
  <si>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</si>
  <si>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</si>
  <si>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</si>
  <si>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</si>
  <si>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</si>
  <si>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</si>
  <si>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</si>
  <si>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</si>
  <si>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</si>
  <si>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</si>
  <si>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</si>
  <si>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</si>
  <si>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</si>
  <si>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</si>
  <si>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</si>
  <si>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</si>
  <si>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</si>
  <si>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</si>
  <si>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</si>
  <si>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</si>
  <si>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</si>
  <si>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</si>
  <si>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</si>
  <si>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</si>
  <si>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</si>
  <si>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</si>
  <si>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</si>
  <si>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</si>
  <si>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</si>
  <si>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</si>
  <si>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</si>
  <si>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</si>
  <si>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</si>
  <si>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</si>
  <si>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</si>
  <si>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</si>
  <si>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</si>
  <si>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</si>
  <si>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</si>
  <si>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</si>
  <si>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</si>
  <si>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</si>
  <si>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</si>
  <si>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</si>
  <si>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</si>
  <si>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</si>
  <si>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</si>
  <si>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</si>
  <si>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</si>
  <si>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</si>
  <si>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</si>
  <si>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</si>
  <si>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</si>
  <si>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</si>
  <si>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</si>
  <si>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</si>
  <si>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</si>
  <si>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</si>
  <si>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</si>
  <si>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</si>
  <si>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</si>
  <si>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</si>
  <si>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</si>
  <si>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</si>
  <si>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</si>
  <si>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</si>
  <si>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</si>
  <si>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</si>
  <si>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</si>
  <si>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</si>
  <si>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</si>
  <si>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</si>
  <si>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</si>
  <si>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</si>
  <si>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</si>
  <si>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</si>
  <si>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</si>
  <si>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</si>
  <si>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</si>
  <si>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</si>
  <si>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</si>
  <si>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</si>
  <si>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</si>
  <si>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</si>
  <si>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</si>
  <si>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</si>
  <si>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</si>
  <si>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</si>
  <si>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</si>
  <si>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</si>
  <si>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</si>
  <si>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</si>
  <si>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</si>
  <si>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</si>
  <si>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</si>
  <si>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</si>
  <si>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</si>
  <si>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</si>
  <si>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</si>
  <si>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</si>
  <si>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</si>
  <si>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</si>
  <si>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</si>
  <si>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</si>
  <si>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</si>
  <si>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</si>
  <si>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</si>
  <si>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</si>
  <si>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</si>
  <si>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</si>
  <si>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</si>
  <si>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</si>
  <si>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</si>
  <si>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</si>
  <si>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</si>
  <si>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</si>
  <si>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</si>
  <si>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</si>
  <si>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</si>
  <si>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</si>
  <si>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</si>
  <si>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</si>
  <si>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</si>
  <si>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</si>
  <si>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</si>
  <si>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</si>
  <si>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</si>
  <si>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</si>
  <si>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</si>
  <si>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</si>
  <si>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</si>
  <si>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</si>
  <si>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</si>
  <si>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</si>
  <si>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</si>
  <si>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</si>
  <si>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</si>
  <si>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</si>
  <si>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</si>
  <si>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</si>
  <si>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</si>
  <si>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</si>
  <si>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</si>
  <si>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</si>
  <si>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</si>
  <si>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</si>
  <si>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</si>
  <si>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</si>
  <si>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</si>
  <si>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</si>
  <si>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</si>
  <si>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</si>
  <si>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</si>
  <si>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</si>
  <si>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</si>
  <si>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</si>
  <si>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</si>
  <si>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</si>
  <si>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</si>
  <si>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</si>
  <si>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</si>
  <si>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</si>
  <si>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</si>
  <si>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</si>
  <si>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</si>
  <si>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</si>
  <si>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</si>
  <si>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</si>
  <si>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</si>
  <si>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</si>
  <si>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</si>
  <si>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</si>
  <si>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</si>
  <si>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</si>
  <si>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</si>
  <si>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</si>
  <si>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</si>
  <si>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</si>
  <si>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</si>
  <si>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</si>
  <si>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</si>
  <si>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</si>
  <si>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</si>
  <si>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</si>
  <si>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</si>
  <si>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</si>
  <si>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</si>
  <si>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</si>
  <si>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</si>
  <si>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</si>
  <si>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</si>
  <si>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</si>
  <si>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</si>
  <si>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</si>
  <si>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</si>
  <si>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</si>
  <si>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</si>
  <si>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</si>
  <si>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</si>
  <si>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</si>
  <si>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</si>
  <si>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</si>
  <si>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</si>
  <si>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</si>
  <si>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</si>
  <si>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</si>
  <si>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</si>
  <si>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</si>
  <si>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</si>
  <si>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</si>
  <si>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</si>
  <si>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</si>
  <si>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</si>
  <si>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</si>
  <si>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</si>
  <si>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</si>
  <si>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</si>
  <si>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</si>
  <si>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</si>
  <si>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</si>
  <si>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</si>
  <si>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</si>
  <si>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</si>
  <si>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</si>
  <si>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</si>
  <si>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</si>
  <si>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</si>
  <si>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</si>
  <si>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</si>
  <si>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</si>
  <si>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</si>
  <si>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</si>
  <si>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</si>
  <si>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</si>
  <si>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</si>
  <si>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</si>
  <si>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</si>
  <si>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</si>
  <si>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</si>
  <si>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</si>
  <si>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</si>
  <si>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</si>
  <si>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</si>
  <si>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</si>
  <si>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</si>
  <si>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</si>
  <si>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</si>
  <si>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</si>
  <si>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</si>
  <si>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</si>
  <si>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</si>
  <si>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</si>
  <si>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</si>
  <si>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</si>
  <si>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</si>
  <si>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</si>
  <si>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</si>
  <si>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</si>
  <si>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</si>
  <si>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</si>
  <si>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</si>
  <si>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</si>
  <si>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</si>
  <si>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</si>
  <si>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</si>
  <si>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</si>
  <si>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</si>
  <si>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</si>
  <si>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</si>
  <si>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</si>
  <si>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</si>
  <si>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</si>
  <si>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</si>
  <si>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</si>
  <si>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</si>
  <si>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</si>
  <si>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</si>
  <si>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</si>
  <si>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</si>
  <si>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</si>
  <si>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</si>
  <si>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</si>
  <si>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</si>
  <si>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</si>
  <si>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</si>
  <si>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</si>
  <si>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</si>
  <si>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</si>
  <si>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</si>
  <si>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</si>
  <si>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</si>
  <si>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</si>
  <si>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</si>
  <si>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</si>
  <si>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</si>
  <si>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</si>
  <si>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</si>
  <si>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</si>
  <si>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</si>
  <si>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</si>
  <si>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</si>
  <si>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</si>
  <si>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</si>
  <si>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</si>
  <si>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</si>
  <si>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</si>
  <si>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</si>
  <si>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</si>
  <si>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</si>
  <si>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</si>
  <si>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</si>
  <si>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</si>
  <si>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</si>
  <si>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</si>
  <si>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</si>
  <si>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</si>
  <si>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</si>
  <si>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</si>
  <si>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</si>
  <si>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</si>
  <si>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</si>
  <si>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</si>
  <si>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</si>
  <si>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</si>
  <si>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</si>
  <si>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</si>
  <si>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</si>
  <si>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</si>
  <si>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</si>
  <si>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</si>
  <si>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</si>
  <si>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</si>
  <si>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</si>
  <si>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</si>
  <si>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</si>
  <si>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</si>
  <si>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</si>
  <si>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</si>
  <si>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</si>
  <si>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</si>
  <si>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</si>
  <si>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</si>
  <si>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</si>
  <si>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</si>
  <si>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</si>
  <si>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</si>
  <si>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</si>
  <si>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</si>
  <si>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</si>
  <si>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</si>
  <si>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</si>
  <si>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</si>
  <si>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</si>
  <si>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</si>
  <si>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</si>
  <si>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</si>
  <si>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</si>
  <si>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</si>
  <si>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</si>
  <si>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</si>
  <si>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</si>
  <si>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</si>
  <si>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</si>
  <si>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</si>
  <si>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</si>
  <si>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</si>
  <si>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</si>
  <si>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</si>
  <si>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</si>
  <si>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</si>
  <si>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</si>
  <si>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</si>
  <si>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</si>
  <si>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</si>
  <si>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</si>
  <si>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</si>
  <si>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</si>
  <si>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</si>
  <si>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</si>
  <si>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</si>
  <si>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</si>
  <si>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</si>
  <si>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</si>
  <si>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</si>
  <si>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</si>
  <si>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</si>
  <si>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</si>
  <si>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</si>
  <si>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</si>
  <si>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</si>
  <si>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</si>
  <si>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</si>
  <si>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</si>
  <si>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</si>
  <si>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</si>
  <si>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</si>
  <si>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</si>
  <si>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</si>
  <si>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</si>
  <si>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</si>
  <si>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</si>
  <si>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</si>
  <si>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</si>
  <si>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</si>
  <si>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</si>
  <si>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</si>
  <si>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</si>
  <si>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</si>
  <si>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</si>
  <si>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</si>
  <si>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</si>
  <si>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</si>
  <si>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</si>
  <si>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</si>
  <si>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</si>
  <si>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</si>
  <si>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</si>
  <si>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</si>
  <si>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</si>
  <si>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</si>
  <si>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</si>
  <si>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</si>
  <si>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</si>
  <si>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</si>
  <si>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</si>
  <si>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</si>
  <si>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</si>
  <si>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</si>
  <si>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</si>
  <si>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</si>
  <si>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</si>
  <si>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</si>
  <si>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</si>
  <si>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</si>
  <si>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</si>
  <si>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</si>
  <si>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</si>
  <si>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</si>
  <si>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</si>
  <si>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</si>
  <si>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</si>
  <si>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</si>
  <si>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</si>
  <si>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</si>
  <si>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</si>
  <si>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</si>
  <si>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</si>
  <si>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</si>
  <si>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</si>
  <si>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</si>
  <si>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</si>
  <si>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</si>
  <si>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</si>
  <si>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</si>
  <si>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</si>
  <si>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</si>
  <si>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</si>
  <si>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</si>
  <si>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</si>
  <si>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</si>
  <si>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</si>
  <si>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</si>
  <si>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</si>
  <si>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</si>
  <si>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</si>
  <si>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</si>
  <si>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</si>
  <si>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</si>
  <si>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</si>
  <si>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</si>
  <si>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</si>
  <si>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</si>
  <si>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</si>
  <si>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</si>
  <si>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</si>
  <si>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</si>
  <si>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</si>
  <si>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</si>
  <si>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</si>
  <si>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</si>
  <si>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</si>
  <si>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</si>
  <si>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</si>
  <si>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</si>
  <si>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</si>
  <si>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</si>
  <si>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</si>
  <si>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</si>
  <si>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</si>
  <si>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</si>
  <si>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</si>
  <si>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</si>
  <si>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</si>
  <si>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</si>
  <si>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</si>
  <si>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</si>
  <si>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</si>
  <si>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</si>
  <si>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</si>
  <si>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</si>
  <si>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</si>
  <si>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</si>
  <si>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</si>
  <si>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</si>
  <si>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</si>
  <si>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</si>
  <si>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</si>
  <si>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</si>
  <si>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</si>
  <si>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</si>
  <si>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</si>
  <si>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</si>
  <si>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</si>
  <si>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</si>
  <si>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</si>
  <si>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</si>
  <si>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</si>
  <si>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</si>
  <si>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</si>
  <si>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</si>
  <si>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</si>
  <si>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</si>
  <si>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</si>
  <si>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</si>
  <si>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</si>
  <si>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</si>
  <si>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</si>
  <si>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</si>
  <si>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</si>
  <si>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</si>
  <si>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</si>
  <si>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</si>
  <si>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</si>
  <si>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</si>
  <si>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</si>
  <si>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</si>
  <si>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</si>
  <si>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</si>
  <si>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</si>
  <si>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</si>
  <si>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</si>
  <si>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</si>
  <si>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</si>
  <si>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</si>
  <si>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</si>
  <si>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</si>
  <si>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</si>
  <si>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</si>
  <si>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</si>
  <si>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</si>
  <si>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</si>
  <si>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</si>
  <si>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</si>
  <si>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</si>
  <si>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</si>
  <si>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</si>
  <si>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</si>
  <si>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</si>
  <si>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</si>
  <si>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</si>
  <si>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</si>
  <si>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</si>
  <si>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</si>
  <si>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</si>
  <si>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</si>
  <si>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</si>
  <si>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</si>
  <si>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</si>
  <si>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</si>
  <si>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</si>
  <si>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</si>
  <si>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</si>
  <si>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</si>
  <si>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</si>
  <si>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</si>
  <si>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</si>
  <si>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</si>
  <si>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</si>
  <si>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</si>
  <si>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</si>
  <si>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</si>
  <si>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</si>
  <si>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</si>
  <si>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</si>
  <si>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</si>
  <si>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</si>
  <si>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</si>
  <si>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</si>
  <si>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</si>
  <si>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</si>
  <si>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</si>
  <si>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</si>
  <si>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</si>
  <si>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</si>
  <si>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</si>
  <si>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</si>
  <si>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</si>
  <si>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</si>
  <si>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</si>
  <si>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</si>
  <si>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</si>
  <si>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</si>
  <si>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</si>
  <si>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</si>
  <si>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</si>
  <si>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</si>
  <si>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</si>
  <si>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</si>
  <si>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</si>
  <si>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</si>
  <si>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</si>
  <si>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</si>
  <si>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</si>
  <si>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</si>
  <si>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</si>
  <si>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</si>
  <si>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</si>
  <si>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</si>
  <si>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</si>
  <si>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</si>
  <si>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</si>
  <si>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</si>
  <si>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</si>
  <si>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</si>
  <si>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</si>
  <si>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</si>
  <si>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</si>
  <si>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</si>
  <si>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</si>
  <si>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</si>
  <si>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</si>
  <si>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</si>
  <si>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</si>
  <si>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</si>
  <si>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</si>
  <si>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</si>
  <si>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</si>
  <si>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</si>
  <si>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</si>
  <si>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</si>
  <si>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</si>
  <si>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</si>
  <si>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</si>
  <si>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</si>
  <si>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</si>
  <si>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</si>
  <si>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</si>
  <si>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</si>
  <si>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</si>
  <si>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</si>
  <si>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</si>
  <si>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</si>
  <si>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</si>
  <si>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</si>
  <si>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</si>
  <si>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</si>
  <si>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</si>
  <si>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</si>
  <si>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</si>
  <si>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</si>
  <si>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</si>
  <si>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</si>
  <si>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</si>
  <si>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</si>
  <si>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</si>
  <si>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</si>
  <si>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</si>
  <si>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</si>
  <si>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</si>
  <si>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</si>
  <si>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</si>
  <si>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</si>
  <si>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</si>
  <si>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</si>
  <si>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</si>
  <si>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</si>
  <si>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</si>
  <si>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</si>
  <si>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</si>
  <si>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</si>
  <si>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</si>
  <si>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</si>
  <si>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</si>
  <si>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</si>
  <si>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</si>
  <si>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</si>
  <si>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</si>
  <si>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</si>
  <si>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</si>
  <si>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</si>
  <si>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</si>
  <si>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</si>
  <si>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</si>
  <si>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</si>
  <si>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</si>
  <si>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</si>
  <si>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</si>
  <si>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</si>
  <si>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</si>
  <si>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</si>
  <si>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</si>
  <si>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</si>
  <si>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</si>
  <si>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</si>
  <si>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</si>
  <si>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</si>
  <si>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</si>
  <si>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</si>
  <si>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</si>
  <si>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</si>
  <si>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</si>
  <si>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</si>
  <si>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</si>
  <si>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</si>
  <si>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</si>
  <si>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</si>
  <si>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</si>
  <si>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</si>
  <si>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</si>
  <si>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</si>
  <si>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</si>
  <si>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</si>
  <si>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</si>
  <si>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</si>
  <si>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</si>
  <si>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</si>
  <si>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</si>
  <si>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</si>
  <si>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</si>
  <si>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</si>
  <si>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</si>
  <si>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</si>
  <si>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</si>
  <si>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</si>
  <si>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</si>
  <si>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</si>
  <si>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</si>
  <si>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</si>
  <si>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</si>
  <si>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</si>
  <si>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</si>
  <si>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</si>
  <si>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</si>
  <si>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</si>
  <si>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</si>
  <si>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</si>
  <si>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</si>
  <si>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</si>
  <si>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</si>
  <si>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</si>
  <si>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</si>
  <si>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</si>
  <si>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</si>
  <si>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</si>
  <si>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</si>
  <si>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</si>
  <si>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</si>
  <si>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</si>
  <si>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</si>
  <si>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</si>
  <si>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</si>
  <si>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</si>
  <si>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</si>
  <si>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</si>
  <si>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</si>
  <si>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</si>
  <si>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</si>
  <si>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</si>
  <si>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</si>
  <si>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</si>
  <si>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</si>
  <si>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</si>
  <si>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</si>
  <si>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</si>
  <si>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</si>
  <si>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</si>
  <si>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</si>
  <si>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</si>
  <si>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</si>
  <si>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</si>
  <si>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</si>
  <si>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</si>
  <si>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</si>
  <si>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</si>
  <si>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</si>
  <si>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</si>
  <si>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</si>
  <si>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</si>
  <si>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</si>
  <si>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</si>
  <si>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</si>
  <si>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</si>
  <si>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</si>
  <si>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</si>
  <si>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</si>
  <si>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</si>
  <si>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</si>
  <si>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</si>
  <si>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</si>
  <si>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</si>
  <si>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</si>
  <si>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</si>
  <si>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</si>
  <si>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</si>
  <si>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</si>
  <si>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</si>
  <si>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</si>
  <si>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</si>
  <si>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</si>
  <si>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</si>
  <si>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</si>
  <si>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</si>
  <si>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</si>
  <si>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</si>
  <si>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</si>
  <si>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</si>
  <si>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</si>
  <si>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</si>
  <si>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</si>
  <si>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</si>
  <si>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</si>
  <si>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</si>
  <si>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</si>
  <si>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</si>
  <si>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</si>
  <si>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</si>
  <si>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</si>
  <si>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</si>
  <si>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</si>
  <si>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</si>
  <si>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</si>
  <si>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</si>
  <si>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</si>
  <si>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</si>
  <si>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</si>
  <si>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</si>
  <si>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</si>
  <si>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</si>
  <si>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</si>
  <si>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</si>
  <si>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</si>
  <si>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</si>
  <si>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</si>
  <si>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</si>
  <si>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</si>
  <si>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</si>
  <si>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</si>
  <si>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</si>
  <si>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</si>
  <si>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</si>
  <si>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</si>
  <si>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</si>
  <si>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</si>
  <si>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</si>
  <si>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</si>
  <si>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</si>
  <si>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</si>
  <si>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</si>
  <si>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</si>
  <si>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</si>
  <si>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</si>
  <si>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</si>
  <si>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</si>
  <si>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</si>
  <si>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</si>
  <si>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</si>
  <si>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</si>
  <si>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</si>
  <si>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</si>
  <si>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</si>
  <si>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</si>
  <si>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</si>
  <si>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</si>
  <si>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</si>
  <si>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</si>
  <si>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</si>
  <si>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</si>
  <si>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</si>
  <si>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</si>
  <si>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</si>
  <si>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</si>
  <si>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</si>
  <si>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</si>
  <si>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</si>
  <si>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</si>
  <si>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</si>
  <si>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</si>
  <si>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</si>
  <si>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</si>
  <si>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</si>
  <si>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</si>
  <si>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</si>
  <si>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</si>
  <si>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</si>
  <si>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</si>
  <si>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</si>
  <si>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</si>
  <si>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</si>
  <si>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</si>
  <si>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</si>
  <si>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</si>
  <si>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</si>
  <si>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</si>
  <si>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</si>
  <si>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</si>
  <si>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</si>
  <si>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</si>
  <si>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</si>
  <si>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</si>
  <si>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</si>
  <si>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</si>
  <si>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</si>
  <si>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</si>
  <si>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</si>
  <si>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</si>
  <si>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</si>
  <si>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</si>
  <si>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</si>
  <si>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</si>
  <si>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</si>
  <si>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</si>
  <si>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</si>
  <si>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</si>
  <si>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</si>
  <si>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</si>
  <si>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</si>
  <si>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</si>
  <si>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</si>
  <si>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</si>
  <si>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</si>
  <si>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</si>
  <si>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</si>
  <si>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</si>
  <si>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</si>
  <si>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</si>
  <si>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</si>
  <si>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</si>
  <si>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</si>
  <si>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</si>
  <si>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</si>
  <si>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</si>
  <si>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</si>
  <si>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</si>
  <si>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</si>
  <si>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</si>
  <si>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</si>
  <si>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</si>
  <si>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</si>
  <si>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</si>
  <si>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</si>
  <si>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</si>
  <si>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</si>
  <si>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</si>
  <si>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</si>
  <si>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</si>
  <si>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</si>
  <si>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</si>
  <si>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</si>
  <si>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</si>
  <si>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</si>
  <si>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</si>
  <si>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</si>
  <si>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</si>
  <si>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</si>
  <si>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</si>
  <si>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</si>
  <si>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</si>
  <si>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</si>
  <si>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</si>
  <si>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</si>
  <si>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</si>
  <si>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</si>
  <si>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</si>
  <si>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</si>
  <si>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</si>
  <si>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</si>
  <si>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</si>
  <si>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</si>
  <si>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</si>
  <si>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</si>
  <si>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</si>
  <si>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</si>
  <si>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</si>
  <si>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</si>
  <si>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</si>
  <si>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</si>
  <si>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</si>
  <si>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</si>
  <si>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</si>
  <si>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</si>
  <si>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</si>
  <si>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</si>
  <si>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</si>
  <si>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</si>
  <si>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</si>
  <si>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</si>
  <si>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</si>
  <si>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</si>
  <si>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</si>
  <si>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</si>
  <si>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</si>
  <si>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</si>
  <si>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</si>
  <si>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</si>
  <si>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</si>
  <si>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</si>
  <si>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</si>
  <si>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</si>
  <si>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</si>
  <si>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</si>
  <si>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</si>
  <si>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</si>
  <si>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</si>
  <si>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</si>
  <si>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</si>
  <si>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</si>
  <si>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</si>
  <si>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</si>
  <si>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</si>
  <si>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</si>
  <si>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</si>
  <si>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</si>
  <si>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</si>
  <si>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</si>
  <si>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</si>
  <si>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</si>
  <si>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</si>
  <si>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</si>
  <si>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</si>
  <si>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</si>
  <si>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</si>
  <si>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</si>
  <si>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</si>
  <si>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</si>
  <si>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</si>
  <si>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</si>
  <si>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</si>
  <si>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</si>
  <si>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</si>
  <si>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</si>
  <si>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</si>
  <si>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</si>
  <si>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</si>
  <si>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</si>
  <si>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</si>
  <si>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</si>
  <si>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</si>
  <si>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</si>
  <si>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</si>
  <si>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</si>
  <si>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</si>
  <si>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</si>
  <si>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</si>
  <si>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</si>
  <si>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</si>
  <si>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</si>
  <si>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</si>
  <si>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</si>
  <si>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</si>
  <si>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</si>
  <si>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</si>
  <si>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</si>
  <si>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</si>
  <si>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</si>
  <si>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</si>
  <si>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</si>
  <si>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</si>
  <si>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</si>
  <si>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</si>
  <si>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</si>
  <si>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</si>
  <si>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</si>
  <si>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</si>
  <si>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</si>
  <si>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</si>
  <si>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</si>
  <si>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</si>
  <si>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</si>
  <si>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</si>
  <si>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</si>
  <si>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</si>
  <si>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</si>
  <si>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</si>
  <si>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</si>
  <si>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</si>
  <si>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</si>
  <si>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</si>
  <si>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</si>
  <si>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</si>
  <si>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</si>
  <si>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</si>
  <si>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</si>
  <si>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</si>
  <si>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</si>
  <si>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</si>
  <si>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</si>
  <si>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</si>
  <si>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</si>
  <si>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</si>
  <si>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</si>
  <si>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</si>
  <si>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</si>
  <si>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</si>
  <si>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</si>
  <si>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</si>
  <si>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</si>
  <si>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</si>
  <si>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</si>
  <si>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</si>
  <si>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</si>
  <si>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</si>
  <si>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</si>
  <si>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</si>
  <si>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</si>
  <si>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</si>
  <si>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</si>
  <si>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</si>
  <si>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</si>
  <si>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</si>
  <si>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</si>
  <si>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</si>
  <si>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</si>
  <si>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</si>
  <si>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</si>
  <si>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</si>
  <si>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</si>
  <si>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</si>
  <si>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</si>
  <si>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</si>
  <si>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</si>
  <si>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</si>
  <si>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</si>
  <si>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</si>
  <si>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</si>
  <si>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</si>
  <si>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</si>
  <si>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</si>
  <si>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</si>
  <si>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</si>
  <si>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</si>
  <si>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</si>
  <si>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</si>
  <si>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</si>
  <si>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</si>
  <si>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</si>
  <si>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</si>
  <si>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</si>
  <si>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</si>
  <si>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</si>
  <si>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</si>
  <si>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</si>
  <si>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</si>
  <si>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</si>
  <si>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</si>
  <si>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</si>
  <si>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</si>
  <si>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</si>
  <si>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</si>
  <si>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</si>
  <si>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</si>
  <si>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</si>
  <si>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</si>
  <si>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</si>
  <si>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</si>
  <si>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</si>
  <si>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</si>
  <si>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</si>
  <si>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</si>
  <si>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</si>
  <si>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</si>
  <si>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</si>
  <si>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</si>
  <si>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</si>
  <si>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</si>
  <si>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</si>
  <si>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</si>
  <si>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</si>
  <si>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</si>
  <si>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</si>
  <si>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</si>
  <si>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</si>
  <si>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</si>
  <si>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</si>
  <si>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</si>
  <si>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</si>
  <si>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</si>
  <si>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</si>
  <si>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</si>
  <si>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</si>
  <si>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</si>
  <si>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</si>
  <si>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</si>
  <si>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</si>
  <si>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</si>
  <si>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</si>
  <si>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</si>
  <si>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</si>
  <si>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</si>
  <si>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</si>
  <si>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</si>
  <si>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</si>
  <si>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</si>
  <si>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</si>
  <si>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</si>
  <si>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</si>
  <si>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</si>
  <si>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</si>
  <si>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</si>
  <si>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</si>
  <si>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</si>
  <si>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</si>
  <si>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</si>
  <si>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</si>
  <si>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</si>
  <si>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</si>
  <si>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</si>
  <si>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</si>
  <si>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</si>
  <si>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</si>
  <si>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</si>
  <si>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</si>
  <si>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</si>
  <si>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</si>
  <si>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</si>
  <si>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</si>
  <si>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</si>
  <si>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</si>
  <si>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</si>
  <si>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</si>
  <si>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</si>
  <si>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</si>
  <si>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</si>
  <si>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</si>
  <si>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</si>
  <si>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</si>
  <si>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</si>
  <si>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</si>
  <si>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</si>
  <si>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</si>
  <si>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</si>
  <si>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</si>
  <si>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</si>
  <si>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</si>
  <si>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</si>
  <si>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</si>
  <si>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</si>
  <si>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</si>
  <si>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</si>
  <si>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</si>
  <si>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</si>
  <si>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</si>
  <si>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</si>
  <si>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</si>
  <si>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</si>
  <si>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</si>
  <si>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</si>
  <si>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</si>
  <si>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</si>
  <si>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</si>
  <si>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</si>
  <si>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</si>
  <si>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</si>
  <si>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</si>
  <si>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</si>
  <si>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</si>
  <si>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</si>
  <si>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</si>
  <si>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</si>
  <si>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</si>
  <si>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</si>
  <si>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</si>
  <si>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</si>
  <si>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</si>
  <si>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</si>
  <si>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</si>
  <si>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</si>
  <si>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</si>
  <si>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</si>
  <si>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</si>
  <si>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</si>
  <si>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</si>
  <si>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</si>
  <si>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</si>
  <si>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</si>
  <si>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</si>
  <si>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</si>
  <si>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</si>
  <si>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</si>
  <si>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</si>
  <si>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</si>
  <si>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</si>
  <si>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</si>
  <si>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</si>
  <si>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</si>
  <si>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</si>
  <si>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</si>
  <si>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</si>
  <si>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</si>
  <si>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</si>
  <si>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</si>
  <si>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</si>
  <si>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</si>
  <si>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</si>
  <si>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</si>
  <si>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</si>
  <si>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</si>
  <si>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</si>
  <si>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</si>
  <si>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</si>
  <si>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</si>
  <si>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</si>
  <si>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</si>
  <si>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</si>
  <si>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</si>
  <si>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</si>
  <si>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</si>
  <si>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</si>
  <si>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</si>
  <si>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</si>
  <si>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</si>
  <si>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</si>
  <si>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</si>
  <si>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</si>
  <si>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</si>
  <si>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</si>
  <si>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</si>
  <si>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</si>
  <si>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</si>
  <si>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</si>
  <si>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</si>
  <si>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</si>
  <si>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</si>
  <si>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</si>
  <si>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</si>
  <si>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</si>
  <si>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</si>
  <si>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</si>
  <si>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</si>
  <si>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</si>
  <si>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</si>
  <si>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</si>
  <si>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</si>
  <si>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</si>
  <si>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</si>
  <si>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</si>
  <si>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</si>
  <si>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</si>
  <si>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</si>
  <si>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</si>
  <si>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</si>
  <si>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</si>
  <si>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</si>
  <si>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</si>
  <si>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</si>
  <si>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</si>
  <si>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</si>
  <si>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</si>
  <si>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</si>
  <si>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</si>
  <si>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</si>
  <si>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</si>
  <si>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</si>
  <si>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</si>
  <si>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</si>
  <si>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</si>
  <si>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</si>
  <si>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</si>
  <si>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</si>
  <si>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</si>
  <si>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</si>
  <si>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</si>
  <si>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</si>
  <si>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</si>
  <si>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</si>
  <si>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</si>
  <si>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</si>
  <si>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</si>
  <si>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</si>
  <si>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</si>
  <si>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</si>
  <si>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</si>
  <si>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</si>
  <si>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</si>
  <si>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</si>
  <si>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</si>
  <si>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</si>
  <si>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</si>
  <si>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</si>
  <si>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</si>
  <si>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</si>
  <si>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</si>
  <si>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</si>
  <si>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</si>
  <si>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</si>
  <si>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</si>
  <si>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</si>
  <si>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</si>
  <si>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</si>
  <si>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</si>
  <si>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</si>
  <si>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</si>
  <si>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</si>
  <si>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</si>
  <si>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</si>
  <si>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</si>
  <si>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</si>
  <si>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</si>
  <si>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</si>
  <si>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</si>
  <si>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</si>
  <si>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</si>
  <si>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</si>
  <si>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</si>
  <si>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</si>
  <si>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</si>
  <si>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</si>
  <si>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</si>
  <si>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</si>
  <si>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</si>
  <si>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</si>
  <si>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</si>
  <si>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</si>
  <si>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</si>
  <si>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</si>
  <si>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</si>
  <si>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</si>
  <si>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</si>
  <si>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</si>
  <si>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</si>
  <si>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</si>
  <si>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</si>
  <si>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</si>
  <si>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</si>
  <si>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</si>
  <si>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</si>
  <si>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</si>
  <si>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</si>
  <si>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</si>
  <si>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</si>
  <si>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</si>
  <si>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</si>
  <si>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</si>
  <si>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</si>
  <si>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</si>
  <si>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</si>
  <si>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</si>
  <si>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</si>
  <si>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</si>
  <si>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</si>
  <si>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</si>
  <si>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</si>
  <si>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</si>
  <si>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</si>
  <si>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</si>
  <si>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</si>
  <si>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</si>
  <si>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</si>
  <si>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</si>
  <si>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</si>
  <si>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</si>
  <si>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</si>
  <si>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</si>
  <si>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</si>
  <si>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</si>
  <si>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</si>
  <si>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</si>
  <si>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</si>
  <si>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</si>
  <si>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</si>
  <si>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</si>
  <si>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</si>
  <si>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</si>
  <si>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</si>
  <si>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</si>
  <si>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</si>
  <si>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</si>
  <si>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</si>
  <si>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</si>
  <si>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</si>
  <si>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</si>
  <si>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</si>
  <si>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</si>
  <si>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</si>
  <si>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</si>
  <si>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</si>
  <si>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</si>
  <si>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</si>
  <si>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</si>
  <si>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</si>
  <si>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</si>
  <si>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</si>
  <si>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</si>
  <si>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</si>
  <si>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</si>
  <si>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</si>
  <si>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</si>
  <si>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</si>
  <si>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</si>
  <si>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</si>
  <si>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</si>
  <si>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</si>
  <si>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</si>
  <si>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</si>
  <si>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</si>
  <si>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</si>
  <si>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</si>
  <si>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</si>
  <si>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</si>
  <si>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</si>
  <si>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</si>
  <si>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</si>
  <si>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</si>
  <si>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</si>
  <si>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</si>
  <si>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</si>
  <si>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</si>
  <si>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</si>
  <si>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</si>
  <si>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</si>
  <si>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</si>
  <si>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</si>
  <si>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</si>
  <si>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</si>
  <si>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</si>
  <si>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</si>
  <si>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</si>
  <si>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</si>
  <si>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</si>
  <si>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</si>
  <si>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</si>
  <si>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</si>
  <si>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</si>
  <si>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</si>
  <si>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</si>
  <si>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</si>
  <si>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</si>
  <si>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</si>
  <si>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</si>
  <si>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</si>
  <si>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</si>
  <si>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</si>
  <si>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</si>
  <si>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</si>
  <si>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</si>
  <si>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</si>
  <si>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</si>
  <si>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</si>
  <si>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</si>
  <si>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</si>
  <si>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</si>
  <si>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</si>
  <si>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</si>
  <si>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</si>
  <si>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</si>
  <si>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</si>
  <si>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</si>
  <si>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</si>
  <si>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</si>
  <si>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</si>
  <si>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</si>
  <si>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</si>
  <si>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</si>
  <si>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</si>
  <si>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</si>
  <si>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</si>
  <si>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</si>
  <si>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</si>
  <si>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</si>
  <si>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</si>
  <si>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</si>
  <si>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</si>
  <si>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</si>
  <si>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</si>
  <si>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</si>
  <si>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</si>
  <si>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</si>
  <si>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</si>
  <si>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</si>
  <si>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</si>
  <si>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</si>
  <si>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</si>
  <si>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</si>
  <si>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</si>
  <si>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</si>
  <si>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</si>
  <si>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</si>
  <si>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</si>
  <si>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</si>
  <si>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</si>
  <si>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</si>
  <si>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</si>
  <si>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</si>
  <si>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</si>
  <si>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</si>
  <si>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</si>
  <si>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</si>
  <si>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</si>
  <si>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</si>
  <si>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</si>
  <si>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</si>
  <si>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</si>
  <si>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</si>
  <si>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</si>
  <si>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</si>
  <si>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</si>
  <si>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</si>
  <si>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</si>
  <si>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</si>
  <si>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</si>
  <si>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</si>
  <si>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</si>
  <si>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</si>
  <si>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</si>
  <si>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</si>
  <si>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</si>
  <si>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</si>
  <si>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</si>
  <si>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</si>
  <si>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</si>
  <si>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</si>
  <si>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</si>
  <si>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</si>
  <si>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</si>
  <si>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</si>
  <si>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</si>
  <si>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</si>
  <si>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</si>
  <si>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</si>
  <si>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</si>
  <si>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</si>
  <si>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</si>
  <si>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</si>
  <si>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</si>
  <si>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</si>
  <si>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</si>
  <si>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</si>
  <si>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</si>
  <si>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</si>
  <si>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</si>
  <si>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</si>
  <si>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</si>
  <si>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</si>
  <si>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</si>
  <si>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</si>
  <si>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</si>
  <si>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</si>
  <si>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</si>
  <si>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</si>
  <si>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</si>
  <si>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</si>
  <si>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</si>
  <si>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</si>
  <si>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</si>
  <si>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</si>
  <si>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</si>
  <si>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</si>
  <si>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</si>
  <si>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</si>
  <si>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</si>
  <si>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</si>
  <si>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</si>
  <si>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</si>
  <si>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</si>
  <si>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</si>
  <si>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</si>
  <si>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</si>
  <si>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</si>
  <si>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</si>
  <si>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</si>
  <si>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</si>
  <si>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</si>
  <si>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</si>
  <si>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</si>
  <si>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</si>
  <si>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</si>
  <si>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</si>
  <si>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</si>
  <si>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</si>
  <si>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</si>
  <si>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</si>
  <si>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</si>
  <si>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</si>
  <si>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</si>
  <si>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</si>
  <si>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</si>
  <si>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</si>
  <si>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</si>
  <si>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</si>
  <si>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</si>
  <si>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</si>
  <si>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</si>
  <si>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</si>
  <si>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</si>
  <si>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</si>
  <si>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</si>
  <si>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</si>
  <si>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</si>
  <si>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</si>
  <si>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</si>
  <si>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</si>
  <si>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</si>
  <si>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</si>
  <si>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</si>
  <si>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</si>
  <si>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</si>
  <si>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</si>
  <si>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</si>
  <si>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</si>
  <si>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</si>
  <si>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</si>
  <si>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</si>
  <si>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</si>
  <si>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</si>
  <si>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</si>
  <si>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</si>
  <si>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</si>
  <si>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</si>
  <si>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</si>
  <si>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</si>
  <si>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</si>
  <si>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</si>
  <si>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</si>
  <si>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</si>
  <si>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</si>
  <si>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</si>
  <si>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</si>
  <si>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</si>
  <si>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</si>
  <si>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</si>
  <si>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</si>
  <si>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</si>
  <si>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</si>
  <si>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</si>
  <si>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</si>
  <si>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</si>
  <si>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</si>
  <si>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</si>
  <si>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</si>
  <si>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</si>
  <si>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</si>
  <si>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</si>
  <si>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</si>
  <si>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</si>
  <si>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</si>
  <si>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</si>
  <si>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</si>
  <si>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</si>
  <si>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</si>
  <si>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</si>
  <si>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</si>
  <si>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</si>
  <si>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</si>
  <si>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</si>
  <si>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</si>
  <si>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</si>
  <si>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</si>
  <si>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</si>
  <si>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</si>
  <si>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</si>
  <si>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</si>
  <si>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</si>
  <si>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</si>
  <si>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</si>
  <si>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</si>
  <si>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</si>
  <si>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</si>
  <si>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</si>
  <si>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</si>
  <si>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</si>
  <si>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</si>
  <si>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</si>
  <si>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</si>
  <si>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</si>
  <si>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</si>
  <si>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</si>
  <si>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</si>
  <si>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</si>
  <si>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</si>
  <si>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</si>
  <si>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</si>
  <si>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</si>
  <si>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</si>
  <si>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</si>
  <si>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</si>
  <si>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</si>
  <si>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</si>
  <si>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</si>
  <si>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</si>
  <si>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</si>
  <si>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</si>
  <si>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</si>
  <si>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</si>
  <si>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</si>
  <si>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</si>
  <si>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</si>
  <si>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</si>
  <si>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</si>
  <si>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</si>
  <si>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</si>
  <si>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</si>
  <si>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</si>
  <si>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</si>
  <si>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</si>
  <si>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</si>
  <si>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</si>
  <si>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</si>
  <si>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</si>
  <si>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</si>
  <si>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</si>
  <si>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</si>
  <si>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</si>
  <si>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</si>
  <si>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</si>
  <si>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</si>
  <si>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</si>
  <si>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</si>
  <si>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</si>
  <si>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</si>
  <si>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</si>
  <si>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</si>
  <si>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</si>
  <si>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</si>
  <si>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</si>
  <si>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</si>
  <si>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</si>
  <si>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</si>
  <si>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</si>
  <si>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</si>
  <si>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</si>
  <si>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</si>
  <si>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</si>
  <si>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</si>
  <si>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</si>
  <si>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</si>
  <si>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</si>
  <si>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</si>
  <si>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</si>
  <si>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</si>
  <si>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</si>
  <si>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</si>
  <si>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</si>
  <si>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</si>
  <si>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</si>
  <si>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</si>
  <si>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</si>
  <si>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</si>
  <si>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</si>
  <si>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</si>
  <si>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</si>
  <si>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</si>
  <si>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</si>
  <si>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</si>
  <si>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</si>
  <si>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</si>
  <si>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</si>
  <si>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</si>
  <si>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</si>
  <si>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</si>
  <si>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</si>
  <si>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</si>
  <si>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</si>
  <si>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</si>
  <si>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</si>
  <si>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</si>
  <si>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</si>
  <si>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</si>
  <si>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</si>
  <si>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</si>
  <si>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</si>
  <si>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</si>
  <si>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</si>
  <si>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</si>
  <si>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</si>
  <si>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</si>
  <si>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</si>
  <si>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</si>
  <si>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</si>
  <si>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</si>
  <si>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</si>
  <si>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</si>
  <si>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</si>
  <si>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</si>
  <si>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</si>
  <si>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</si>
  <si>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</si>
  <si>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</si>
  <si>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</si>
  <si>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</si>
  <si>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</si>
  <si>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</si>
  <si>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</si>
  <si>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</si>
  <si>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</si>
  <si>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</si>
  <si>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</si>
  <si>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</si>
  <si>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</si>
  <si>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</si>
  <si>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</si>
  <si>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</si>
  <si>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</si>
  <si>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</si>
  <si>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</si>
  <si>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</si>
  <si>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</si>
  <si>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</si>
  <si>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</si>
  <si>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</si>
  <si>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</si>
  <si>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</si>
  <si>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</si>
  <si>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</si>
  <si>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</si>
  <si>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</si>
  <si>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</si>
  <si>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</si>
  <si>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</si>
  <si>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</si>
  <si>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</si>
  <si>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</si>
  <si>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</si>
  <si>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</si>
  <si>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</si>
  <si>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</si>
  <si>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</si>
  <si>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</si>
  <si>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</si>
  <si>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</si>
  <si>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</si>
  <si>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</si>
  <si>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</si>
  <si>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</si>
  <si>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</si>
  <si>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</si>
  <si>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</si>
  <si>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</si>
  <si>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</si>
  <si>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</si>
  <si>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</si>
  <si>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</si>
  <si>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</si>
  <si>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</si>
  <si>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</si>
  <si>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</si>
  <si>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</si>
  <si>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</si>
  <si>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</si>
  <si>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</si>
  <si>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</si>
  <si>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</si>
  <si>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</si>
  <si>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</si>
  <si>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</si>
  <si>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</si>
  <si>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</si>
  <si>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</si>
  <si>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</si>
  <si>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</si>
  <si>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</si>
  <si>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</si>
  <si>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</si>
  <si>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</si>
  <si>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</si>
  <si>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</si>
  <si>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</si>
  <si>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</si>
  <si>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</si>
  <si>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</si>
  <si>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</si>
  <si>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</si>
  <si>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</si>
  <si>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</si>
  <si>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</si>
  <si>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</si>
  <si>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</si>
  <si>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</si>
  <si>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</si>
  <si>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</si>
  <si>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</si>
  <si>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</si>
  <si>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</si>
  <si>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</si>
  <si>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</si>
  <si>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</si>
  <si>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</si>
  <si>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</si>
  <si>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</si>
  <si>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</si>
  <si>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</si>
  <si>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</si>
  <si>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</si>
  <si>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</si>
  <si>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</si>
  <si>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</si>
  <si>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</si>
  <si>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</si>
  <si>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</si>
  <si>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</si>
  <si>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</si>
  <si>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</si>
  <si>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</si>
  <si>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</si>
  <si>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</si>
  <si>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</si>
  <si>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</si>
  <si>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</si>
  <si>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</si>
  <si>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</si>
  <si>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</si>
  <si>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</si>
  <si>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</si>
  <si>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</si>
  <si>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</si>
  <si>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</si>
  <si>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</si>
  <si>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</si>
  <si>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</si>
  <si>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</si>
  <si>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</si>
  <si>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</si>
  <si>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</si>
  <si>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</si>
  <si>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</si>
  <si>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</si>
  <si>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</si>
  <si>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</si>
  <si>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</si>
  <si>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</si>
  <si>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</si>
  <si>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</si>
  <si>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</si>
  <si>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</si>
  <si>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</si>
  <si>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</si>
  <si>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</si>
  <si>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</si>
  <si>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</si>
  <si>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</si>
  <si>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</si>
  <si>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</si>
  <si>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</si>
  <si>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</si>
  <si>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</si>
  <si>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</si>
  <si>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</si>
  <si>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</si>
  <si>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</si>
  <si>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</si>
  <si>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</si>
  <si>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</si>
  <si>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</si>
  <si>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</si>
  <si>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</si>
  <si>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</si>
  <si>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</si>
  <si>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</si>
  <si>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</si>
  <si>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</si>
  <si>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</si>
  <si>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</si>
  <si>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</si>
  <si>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</si>
  <si>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</si>
  <si>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</si>
  <si>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</si>
  <si>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</si>
  <si>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</si>
  <si>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</si>
  <si>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</si>
  <si>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</si>
  <si>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</si>
  <si>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</si>
  <si>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</si>
  <si>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</si>
  <si>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</si>
  <si>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</si>
  <si>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</si>
  <si>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</si>
  <si>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</si>
  <si>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</si>
  <si>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</si>
  <si>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</si>
  <si>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</si>
  <si>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</si>
  <si>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</si>
  <si>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</si>
  <si>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</si>
  <si>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</si>
  <si>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</si>
  <si>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</si>
  <si>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</si>
  <si>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</si>
  <si>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</si>
  <si>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</si>
  <si>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</si>
  <si>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</si>
  <si>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</si>
  <si>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</si>
  <si>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</si>
  <si>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</si>
  <si>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</si>
  <si>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</si>
  <si>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</si>
  <si>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</si>
  <si>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</si>
  <si>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</si>
  <si>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</si>
  <si>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</si>
  <si>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</si>
  <si>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</si>
  <si>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</si>
  <si>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</si>
  <si>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</si>
  <si>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</si>
  <si>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</si>
  <si>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</si>
  <si>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</si>
  <si>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</si>
  <si>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</si>
  <si>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</si>
  <si>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</si>
  <si>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</si>
  <si>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</si>
  <si>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</si>
  <si>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</si>
  <si>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</si>
  <si>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</si>
  <si>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</si>
  <si>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</si>
  <si>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</si>
  <si>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</si>
  <si>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</si>
  <si>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</si>
  <si>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</si>
  <si>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</si>
  <si>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</si>
  <si>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</si>
  <si>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</si>
  <si>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</si>
  <si>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</si>
  <si>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</si>
  <si>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</si>
  <si>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</si>
  <si>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</si>
  <si>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</si>
  <si>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</si>
  <si>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</si>
  <si>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</si>
  <si>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</si>
  <si>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</si>
  <si>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</si>
  <si>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</si>
  <si>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</si>
  <si>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</si>
  <si>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</si>
  <si>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</si>
  <si>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</si>
  <si>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</si>
  <si>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</si>
  <si>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</si>
  <si>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</si>
  <si>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</si>
  <si>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</si>
  <si>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</si>
  <si>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</si>
  <si>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</si>
  <si>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</si>
  <si>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</si>
  <si>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</si>
  <si>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</si>
  <si>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</si>
  <si>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</si>
  <si>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</si>
  <si>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</si>
  <si>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</si>
  <si>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</si>
  <si>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</si>
  <si>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</si>
  <si>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</si>
  <si>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</si>
  <si>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</si>
  <si>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</si>
  <si>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</si>
  <si>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</si>
  <si>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</si>
  <si>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</si>
  <si>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</si>
  <si>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</si>
  <si>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</si>
  <si>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</si>
  <si>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</si>
  <si>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</si>
  <si>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</si>
  <si>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</si>
  <si>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</si>
  <si>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</si>
  <si>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</si>
  <si>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</si>
  <si>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</si>
  <si>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</si>
  <si>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</si>
  <si>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</si>
  <si>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</si>
  <si>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</si>
  <si>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</si>
  <si>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</si>
  <si>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</si>
  <si>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</si>
  <si>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</si>
  <si>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</si>
  <si>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</si>
  <si>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</si>
  <si>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</si>
  <si>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</si>
  <si>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</si>
  <si>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</si>
  <si>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</si>
  <si>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</si>
  <si>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</si>
  <si>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</si>
  <si>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</si>
  <si>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</si>
  <si>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</si>
  <si>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</si>
  <si>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</si>
  <si>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</si>
  <si>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</si>
  <si>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</si>
  <si>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</si>
  <si>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</si>
  <si>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</si>
  <si>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</si>
  <si>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</si>
  <si>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</si>
  <si>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</si>
  <si>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</si>
  <si>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</si>
  <si>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</si>
  <si>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</si>
  <si>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</si>
  <si>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</si>
  <si>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</si>
  <si>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</si>
  <si>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</si>
  <si>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</si>
  <si>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</si>
  <si>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</si>
  <si>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</si>
  <si>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</si>
  <si>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</si>
  <si>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</si>
  <si>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</si>
  <si>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</si>
  <si>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</si>
  <si>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</si>
  <si>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</si>
  <si>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</si>
  <si>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</si>
  <si>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</si>
  <si>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</si>
  <si>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</si>
  <si>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</si>
  <si>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</si>
  <si>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</si>
  <si>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</si>
  <si>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</si>
  <si>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</si>
  <si>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</si>
  <si>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</si>
  <si>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</si>
  <si>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</si>
  <si>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</si>
  <si>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</si>
  <si>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</si>
  <si>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</si>
  <si>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</si>
  <si>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</si>
  <si>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</si>
  <si>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</si>
  <si>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</si>
  <si>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</si>
  <si>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</si>
  <si>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</si>
  <si>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</si>
  <si>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</si>
  <si>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</si>
  <si>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</si>
  <si>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</si>
  <si>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</si>
  <si>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</si>
  <si>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</si>
  <si>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</si>
  <si>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</si>
  <si>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</si>
  <si>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</si>
  <si>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</si>
  <si>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</si>
  <si>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</si>
  <si>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</si>
  <si>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</si>
  <si>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</si>
  <si>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</si>
  <si>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</si>
  <si>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</si>
  <si>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</si>
  <si>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</si>
  <si>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</si>
  <si>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</si>
  <si>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</si>
  <si>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</si>
  <si>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</si>
  <si>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</si>
  <si>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</si>
  <si>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</si>
  <si>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</si>
  <si>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</si>
  <si>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</si>
  <si>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</si>
  <si>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</si>
  <si>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</si>
  <si>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</si>
  <si>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</si>
  <si>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</si>
  <si>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</si>
  <si>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</si>
  <si>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</si>
  <si>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</si>
  <si>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</si>
  <si>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</si>
  <si>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</si>
  <si>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</si>
  <si>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</si>
  <si>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</si>
  <si>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</si>
  <si>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</si>
  <si>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</si>
  <si>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</si>
  <si>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</si>
  <si>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</si>
  <si>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</si>
  <si>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</si>
  <si>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</si>
  <si>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</si>
  <si>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</si>
  <si>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</si>
  <si>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</si>
  <si>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</si>
  <si>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</si>
  <si>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</si>
  <si>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</si>
  <si>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</si>
  <si>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</si>
  <si>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</si>
  <si>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</si>
  <si>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</si>
  <si>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</si>
  <si>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</si>
  <si>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</si>
  <si>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</si>
  <si>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</si>
  <si>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</si>
  <si>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</si>
  <si>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</si>
  <si>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</si>
  <si>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</si>
  <si>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</si>
  <si>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</si>
  <si>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</si>
  <si>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</si>
  <si>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</si>
  <si>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</si>
  <si>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</si>
  <si>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</si>
  <si>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</si>
  <si>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</si>
  <si>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</si>
  <si>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</si>
  <si>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</si>
  <si>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</si>
  <si>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</si>
  <si>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</si>
  <si>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</si>
  <si>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</si>
  <si>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</si>
  <si>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</si>
  <si>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</si>
  <si>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</si>
  <si>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</si>
  <si>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</si>
  <si>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</si>
  <si>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</si>
  <si>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</si>
  <si>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</si>
  <si>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</si>
  <si>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</si>
  <si>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</si>
  <si>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</si>
  <si>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</si>
  <si>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</si>
  <si>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</si>
  <si>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</si>
  <si>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</si>
  <si>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</si>
  <si>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</si>
  <si>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</si>
  <si>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</si>
  <si>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</si>
  <si>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</si>
  <si>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</si>
  <si>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</si>
  <si>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</si>
  <si>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</si>
  <si>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</si>
  <si>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</si>
  <si>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</si>
  <si>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</si>
  <si>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</si>
  <si>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</si>
  <si>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</si>
  <si>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</si>
  <si>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</si>
  <si>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</si>
  <si>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</si>
  <si>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</si>
  <si>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</si>
  <si>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</si>
  <si>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</si>
  <si>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</si>
  <si>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</si>
  <si>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</si>
  <si>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</si>
  <si>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</si>
  <si>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</si>
  <si>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</si>
  <si>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</si>
  <si>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</si>
  <si>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</si>
  <si>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</si>
  <si>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</si>
  <si>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</si>
  <si>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</si>
  <si>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</si>
  <si>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</si>
  <si>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</si>
  <si>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</si>
  <si>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</si>
  <si>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</si>
  <si>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</si>
  <si>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</si>
  <si>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</si>
  <si>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</si>
  <si>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</si>
  <si>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</si>
  <si>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</si>
  <si>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</si>
  <si>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</si>
  <si>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</si>
  <si>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</si>
  <si>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</si>
  <si>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</si>
  <si>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</si>
  <si>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</si>
  <si>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</si>
  <si>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</si>
  <si>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</si>
  <si>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</si>
  <si>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</si>
  <si>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</si>
  <si>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</si>
  <si>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</si>
  <si>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</si>
  <si>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</si>
  <si>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</si>
  <si>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</si>
  <si>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</si>
  <si>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</si>
  <si>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</si>
  <si>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</si>
  <si>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</si>
  <si>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</si>
  <si>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</si>
  <si>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</si>
  <si>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</si>
  <si>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</si>
  <si>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</si>
  <si>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</si>
  <si>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</si>
  <si>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</si>
  <si>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</si>
  <si>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</si>
  <si>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</si>
  <si>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</si>
  <si>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</si>
  <si>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</si>
  <si>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</si>
  <si>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</si>
  <si>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</si>
  <si>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</si>
  <si>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</si>
  <si>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</si>
  <si>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</si>
  <si>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</si>
  <si>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</si>
  <si>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</si>
  <si>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</si>
  <si>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</si>
  <si>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</si>
  <si>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</si>
  <si>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</si>
  <si>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</si>
  <si>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</si>
  <si>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</si>
  <si>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</si>
  <si>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</si>
  <si>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</si>
  <si>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</si>
  <si>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</si>
  <si>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</si>
  <si>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</si>
  <si>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</si>
  <si>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</si>
  <si>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</si>
  <si>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</si>
  <si>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</si>
  <si>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</si>
  <si>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</si>
  <si>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</si>
  <si>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</si>
  <si>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</si>
  <si>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</si>
  <si>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</si>
  <si>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</si>
  <si>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</si>
  <si>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</si>
  <si>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</si>
  <si>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</si>
  <si>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</si>
  <si>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</si>
  <si>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</si>
  <si>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</si>
  <si>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</si>
  <si>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</si>
  <si>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</si>
  <si>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</si>
  <si>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</si>
  <si>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</si>
  <si>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</si>
  <si>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</si>
  <si>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</si>
  <si>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</si>
  <si>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</si>
  <si>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</si>
  <si>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</si>
  <si>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</si>
  <si>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</si>
  <si>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</si>
  <si>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</si>
  <si>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</si>
  <si>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</si>
  <si>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</si>
  <si>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</si>
  <si>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</si>
  <si>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</si>
  <si>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</si>
  <si>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</si>
  <si>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</si>
  <si>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</si>
  <si>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</si>
  <si>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</si>
  <si>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</si>
  <si>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</si>
  <si>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</si>
  <si>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</si>
  <si>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</si>
  <si>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</si>
  <si>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</si>
  <si>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</si>
  <si>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</si>
  <si>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</si>
  <si>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</si>
  <si>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</si>
  <si>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</si>
  <si>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</si>
  <si>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</si>
  <si>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</si>
  <si>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</si>
  <si>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</si>
  <si>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</si>
  <si>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</si>
  <si>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</si>
  <si>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</si>
  <si>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</si>
  <si>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</si>
  <si>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</si>
  <si>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</si>
  <si>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</si>
  <si>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</si>
  <si>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</si>
  <si>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</si>
  <si>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</si>
  <si>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</si>
  <si>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</si>
  <si>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</si>
  <si>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</si>
  <si>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</si>
  <si>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</si>
  <si>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</si>
  <si>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</si>
  <si>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</si>
  <si>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</si>
  <si>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</si>
  <si>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</si>
  <si>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</si>
  <si>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</si>
  <si>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</si>
  <si>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</si>
  <si>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</si>
  <si>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</si>
  <si>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</si>
  <si>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</si>
  <si>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</si>
  <si>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</si>
  <si>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</si>
  <si>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</si>
  <si>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</si>
  <si>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</si>
  <si>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</si>
  <si>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</si>
  <si>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</si>
  <si>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</si>
  <si>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</si>
  <si>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</si>
  <si>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</si>
  <si>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</si>
  <si>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</si>
  <si>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</si>
  <si>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</si>
  <si>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</si>
  <si>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</si>
  <si>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</si>
  <si>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</si>
  <si>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</si>
  <si>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</si>
  <si>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</si>
  <si>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</si>
  <si>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</si>
  <si>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</si>
  <si>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</si>
  <si>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</si>
  <si>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</si>
  <si>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</si>
  <si>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</si>
  <si>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</si>
  <si>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</si>
  <si>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</si>
  <si>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</si>
  <si>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</si>
  <si>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</si>
  <si>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</si>
  <si>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</si>
  <si>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</si>
  <si>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</si>
  <si>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</si>
  <si>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</si>
  <si>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</si>
  <si>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</si>
  <si>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</si>
  <si>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</si>
  <si>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</si>
  <si>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</si>
  <si>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</si>
  <si>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</si>
  <si>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</si>
  <si>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</si>
  <si>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</si>
  <si>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</si>
  <si>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</si>
  <si>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</si>
  <si>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</si>
  <si>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</si>
  <si>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</si>
  <si>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</si>
  <si>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</si>
  <si>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</si>
  <si>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</si>
  <si>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</si>
  <si>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</si>
  <si>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</si>
  <si>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</si>
  <si>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</si>
  <si>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</si>
  <si>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</si>
  <si>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</si>
  <si>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</si>
  <si>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</si>
  <si>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</si>
  <si>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</si>
  <si>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</si>
  <si>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</si>
  <si>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</si>
  <si>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</si>
  <si>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</si>
  <si>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</si>
  <si>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</si>
  <si>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</si>
  <si>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</si>
  <si>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</si>
  <si>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</si>
  <si>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</si>
  <si>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</si>
  <si>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</si>
  <si>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</si>
  <si>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</si>
  <si>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</si>
  <si>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</si>
  <si>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</si>
  <si>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</si>
  <si>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</si>
  <si>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</si>
  <si>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</si>
  <si>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</si>
  <si>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</si>
  <si>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</si>
  <si>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</si>
  <si>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</si>
  <si>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</si>
  <si>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</si>
  <si>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</si>
  <si>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</si>
  <si>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</si>
  <si>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</si>
  <si>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</si>
  <si>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</si>
  <si>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</si>
  <si>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</si>
  <si>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</si>
  <si>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</si>
  <si>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</si>
  <si>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</si>
  <si>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</si>
  <si>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</si>
  <si>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</si>
  <si>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</si>
  <si>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</si>
  <si>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</si>
  <si>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</si>
  <si>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</si>
  <si>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</si>
  <si>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</si>
  <si>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</si>
  <si>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</si>
  <si>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</si>
  <si>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</si>
  <si>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</si>
  <si>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</si>
  <si>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</si>
  <si>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</si>
  <si>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</si>
  <si>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</si>
  <si>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</si>
  <si>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</si>
  <si>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</si>
  <si>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</si>
  <si>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</si>
  <si>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</si>
  <si>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</si>
  <si>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</si>
  <si>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</si>
  <si>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</si>
  <si>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</si>
  <si>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</si>
  <si>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</si>
  <si>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</si>
  <si>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</si>
  <si>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</si>
  <si>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</si>
  <si>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</si>
  <si>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</si>
  <si>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</si>
  <si>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</si>
  <si>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</si>
  <si>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</si>
  <si>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</si>
  <si>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</si>
  <si>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</si>
  <si>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</si>
  <si>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</si>
  <si>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</si>
  <si>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</si>
  <si>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</si>
  <si>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</si>
  <si>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</si>
  <si>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</si>
  <si>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</si>
  <si>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</si>
  <si>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</si>
  <si>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</si>
  <si>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</si>
  <si>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</si>
  <si>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</si>
  <si>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</si>
  <si>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</si>
  <si>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</si>
  <si>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</si>
  <si>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</si>
  <si>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</si>
  <si>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</si>
  <si>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</si>
  <si>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</si>
  <si>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</si>
  <si>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</si>
  <si>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</si>
  <si>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</si>
  <si>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</si>
  <si>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</si>
  <si>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</si>
  <si>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</si>
  <si>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</si>
  <si>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</si>
  <si>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</si>
  <si>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</si>
  <si>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</si>
  <si>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</si>
  <si>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</si>
  <si>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</si>
  <si>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</si>
  <si>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</si>
  <si>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</si>
  <si>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</si>
  <si>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</si>
  <si>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</si>
  <si>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</si>
  <si>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</si>
  <si>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</si>
  <si>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</si>
  <si>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</si>
  <si>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</si>
  <si>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</si>
  <si>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</si>
  <si>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</si>
  <si>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</si>
  <si>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</si>
  <si>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</si>
  <si>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</si>
  <si>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</si>
  <si>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</si>
  <si>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</si>
  <si>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</si>
  <si>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</si>
  <si>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</si>
  <si>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</si>
  <si>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</si>
  <si>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</si>
  <si>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</si>
  <si>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</si>
  <si>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</si>
  <si>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</si>
  <si>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</si>
  <si>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</si>
  <si>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</si>
  <si>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</si>
  <si>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</si>
  <si>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</si>
  <si>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</si>
  <si>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</si>
  <si>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</si>
  <si>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</si>
  <si>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</si>
  <si>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</si>
  <si>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</si>
  <si>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</si>
  <si>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</si>
  <si>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</si>
  <si>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</si>
  <si>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</si>
  <si>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</si>
  <si>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</si>
  <si>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</si>
  <si>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</si>
  <si>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</si>
  <si>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</si>
  <si>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</si>
  <si>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</si>
  <si>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</si>
  <si>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</si>
  <si>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</si>
  <si>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</si>
  <si>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</si>
  <si>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</si>
  <si>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</si>
  <si>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</si>
  <si>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</si>
  <si>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</si>
  <si>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</si>
  <si>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</si>
  <si>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</si>
  <si>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</si>
  <si>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</si>
  <si>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</si>
  <si>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</si>
  <si>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</si>
  <si>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</si>
  <si>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</si>
  <si>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</si>
  <si>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</si>
  <si>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</si>
  <si>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</si>
  <si>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</si>
  <si>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</si>
  <si>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</si>
  <si>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</si>
  <si>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</si>
  <si>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</si>
  <si>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</si>
  <si>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</si>
  <si>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</si>
  <si>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</si>
  <si>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</si>
  <si>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</si>
  <si>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</si>
  <si>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</si>
  <si>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</si>
  <si>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</si>
  <si>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</si>
  <si>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</si>
  <si>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</si>
  <si>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</si>
  <si>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</si>
  <si>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</si>
  <si>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</si>
  <si>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</si>
  <si>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</si>
  <si>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</si>
  <si>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</si>
  <si>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</si>
  <si>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</si>
  <si>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</si>
  <si>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</si>
  <si>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</si>
  <si>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</si>
  <si>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</si>
  <si>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</si>
  <si>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</si>
  <si>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</si>
  <si>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</si>
  <si>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</si>
  <si>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</si>
  <si>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</si>
  <si>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</si>
  <si>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</si>
  <si>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</si>
  <si>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</si>
  <si>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</si>
  <si>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</si>
  <si>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</si>
  <si>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</si>
  <si>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</si>
  <si>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</si>
  <si>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</si>
  <si>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</si>
  <si>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</si>
  <si>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</si>
  <si>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</si>
  <si>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</si>
  <si>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</si>
  <si>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</si>
  <si>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</si>
  <si>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</si>
  <si>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</si>
  <si>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</si>
  <si>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</si>
  <si>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</si>
  <si>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</si>
  <si>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</si>
  <si>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</si>
  <si>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</si>
  <si>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</si>
  <si>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</si>
  <si>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</si>
  <si>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</si>
  <si>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</si>
  <si>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</si>
  <si>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</si>
  <si>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</si>
  <si>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</si>
  <si>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</si>
  <si>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</si>
  <si>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</si>
  <si>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</si>
  <si>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</si>
  <si>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</si>
  <si>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</si>
  <si>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</si>
  <si>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</si>
  <si>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</si>
  <si>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</si>
  <si>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</si>
  <si>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</si>
  <si>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</si>
  <si>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</si>
  <si>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</si>
  <si>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</si>
  <si>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</si>
  <si>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</si>
  <si>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</si>
  <si>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</si>
  <si>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</si>
  <si>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</si>
  <si>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</si>
  <si>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</si>
  <si>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</si>
  <si>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</si>
  <si>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</si>
  <si>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</si>
  <si>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</si>
  <si>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</si>
  <si>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</si>
  <si>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</si>
  <si>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</si>
  <si>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</si>
  <si>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</si>
  <si>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</si>
  <si>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</si>
  <si>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</si>
  <si>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</si>
  <si>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</si>
  <si>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</si>
  <si>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</si>
  <si>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</si>
  <si>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</si>
  <si>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</si>
  <si>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</si>
  <si>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</si>
  <si>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</si>
  <si>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</si>
  <si>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</si>
  <si>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</si>
  <si>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</si>
  <si>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</si>
  <si>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</si>
  <si>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</si>
  <si>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</si>
  <si>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</si>
  <si>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</si>
  <si>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</si>
  <si>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</si>
  <si>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</si>
  <si>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</si>
  <si>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</si>
  <si>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</si>
  <si>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</si>
  <si>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</si>
  <si>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</si>
  <si>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</si>
  <si>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</si>
  <si>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</si>
  <si>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</si>
  <si>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</si>
  <si>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</si>
  <si>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</si>
  <si>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</si>
  <si>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</si>
  <si>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</si>
  <si>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</si>
  <si>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</si>
  <si>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</si>
  <si>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</si>
  <si>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</si>
  <si>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</si>
  <si>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</si>
  <si>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</si>
  <si>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</si>
  <si>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</si>
  <si>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</si>
  <si>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</si>
  <si>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</si>
  <si>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</si>
  <si>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</si>
  <si>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</si>
  <si>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</si>
  <si>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</si>
  <si>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</si>
  <si>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</si>
  <si>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</si>
  <si>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</si>
  <si>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</si>
  <si>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</si>
  <si>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</si>
  <si>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</si>
  <si>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</si>
  <si>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</si>
  <si>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</si>
  <si>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</si>
  <si>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</si>
  <si>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</si>
  <si>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</si>
  <si>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</si>
  <si>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</si>
  <si>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</si>
  <si>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</si>
  <si>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</si>
  <si>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</si>
  <si>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</si>
  <si>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</si>
  <si>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</si>
  <si>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</si>
  <si>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</si>
  <si>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</si>
  <si>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</si>
  <si>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</si>
  <si>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</si>
  <si>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</si>
  <si>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</si>
  <si>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</si>
  <si>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</si>
  <si>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</si>
  <si>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</si>
  <si>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</si>
  <si>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</si>
  <si>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</si>
  <si>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</si>
  <si>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</si>
  <si>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</si>
  <si>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</si>
  <si>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</si>
  <si>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</si>
  <si>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</si>
  <si>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</si>
  <si>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</si>
  <si>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</si>
  <si>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</si>
  <si>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</si>
  <si>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</si>
  <si>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</si>
  <si>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</si>
  <si>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</si>
  <si>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</si>
  <si>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</si>
  <si>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</si>
  <si>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</si>
  <si>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</si>
  <si>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</si>
  <si>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</si>
  <si>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</si>
  <si>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</si>
  <si>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</si>
  <si>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</si>
  <si>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</si>
  <si>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</si>
  <si>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</si>
  <si>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</si>
  <si>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</si>
  <si>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</si>
  <si>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</si>
  <si>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</si>
  <si>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</si>
  <si>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</si>
  <si>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</si>
  <si>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</si>
  <si>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</si>
  <si>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</si>
  <si>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</si>
  <si>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</si>
  <si>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</si>
  <si>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</si>
  <si>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</si>
  <si>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</si>
  <si>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</si>
  <si>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</si>
  <si>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</si>
  <si>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</si>
  <si>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</si>
  <si>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</si>
  <si>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</si>
  <si>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</si>
  <si>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</si>
  <si>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</si>
  <si>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</si>
  <si>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</si>
  <si>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</si>
  <si>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</si>
  <si>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</si>
  <si>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</si>
  <si>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</si>
  <si>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</si>
  <si>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</si>
  <si>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</si>
  <si>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</si>
  <si>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</si>
  <si>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</si>
  <si>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</si>
  <si>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</si>
  <si>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</si>
  <si>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</si>
  <si>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</si>
  <si>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</si>
  <si>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</si>
  <si>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</si>
  <si>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</si>
  <si>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</si>
  <si>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</si>
  <si>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</si>
  <si>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</si>
  <si>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</si>
  <si>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</si>
  <si>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</si>
  <si>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</si>
  <si>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</si>
  <si>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</si>
  <si>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</si>
  <si>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</si>
  <si>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</si>
  <si>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</si>
  <si>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</si>
  <si>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</si>
  <si>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</si>
  <si>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</si>
  <si>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</si>
  <si>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</si>
  <si>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</si>
  <si>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</si>
  <si>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</si>
  <si>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</si>
  <si>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</si>
  <si>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</si>
  <si>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</si>
  <si>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</si>
  <si>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</si>
  <si>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</si>
  <si>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</si>
  <si>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</si>
  <si>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</si>
  <si>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</si>
  <si>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</si>
  <si>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</si>
  <si>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</si>
  <si>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</si>
  <si>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</si>
  <si>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</si>
  <si>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</si>
  <si>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</si>
  <si>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</si>
  <si>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</si>
  <si>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</si>
  <si>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</si>
  <si>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</si>
  <si>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</si>
  <si>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</si>
  <si>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</si>
  <si>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</si>
  <si>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</si>
  <si>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</si>
  <si>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</si>
  <si>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</si>
  <si>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</si>
  <si>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</si>
  <si>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</si>
  <si>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</si>
  <si>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</si>
  <si>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</si>
  <si>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</si>
  <si>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</si>
  <si>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</si>
  <si>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</si>
  <si>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</si>
  <si>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</si>
  <si>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</si>
  <si>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</si>
  <si>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</si>
  <si>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</si>
  <si>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</si>
  <si>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</si>
  <si>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</si>
  <si>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</si>
  <si>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</si>
  <si>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</si>
  <si>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</si>
  <si>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</si>
  <si>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</si>
  <si>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</si>
  <si>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</si>
  <si>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</si>
  <si>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</si>
  <si>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</si>
  <si>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</si>
  <si>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</si>
  <si>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</si>
  <si>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</si>
  <si>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</si>
  <si>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</si>
  <si>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</si>
  <si>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</si>
  <si>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</si>
  <si>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</si>
  <si>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</si>
  <si>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</si>
  <si>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</si>
  <si>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</si>
  <si>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</si>
  <si>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</si>
  <si>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</si>
  <si>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</si>
  <si>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</si>
  <si>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</si>
  <si>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</si>
  <si>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</si>
  <si>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</si>
  <si>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</si>
  <si>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</si>
  <si>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</si>
  <si>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</si>
  <si>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</si>
  <si>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</si>
  <si>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</si>
  <si>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</si>
  <si>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</si>
  <si>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</si>
  <si>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</si>
  <si>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</si>
  <si>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</si>
  <si>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</si>
  <si>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</si>
  <si>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</si>
  <si>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</si>
  <si>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</si>
  <si>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</si>
  <si>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</si>
  <si>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</si>
  <si>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</si>
  <si>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</si>
  <si>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</si>
  <si>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</si>
  <si>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</si>
  <si>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</si>
  <si>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</si>
  <si>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</si>
  <si>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</si>
  <si>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</si>
  <si>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</si>
  <si>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</si>
  <si>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</si>
  <si>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</si>
  <si>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</si>
  <si>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</si>
  <si>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</si>
  <si>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</si>
  <si>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</si>
  <si>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</si>
  <si>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</si>
  <si>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</si>
  <si>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</si>
  <si>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</si>
  <si>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</si>
  <si>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</si>
  <si>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</si>
  <si>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</si>
  <si>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</si>
  <si>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</si>
  <si>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</si>
  <si>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</si>
  <si>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</si>
  <si>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</si>
  <si>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</si>
  <si>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</si>
  <si>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</si>
  <si>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</si>
  <si>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</si>
  <si>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</si>
  <si>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</si>
  <si>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</si>
  <si>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</si>
  <si>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</si>
  <si>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</si>
  <si>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</si>
  <si>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</si>
  <si>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</si>
  <si>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</si>
  <si>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</si>
  <si>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</si>
  <si>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</si>
  <si>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</si>
  <si>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</si>
  <si>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</si>
  <si>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</si>
  <si>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</si>
  <si>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</si>
  <si>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</si>
  <si>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</si>
  <si>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</si>
  <si>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</si>
  <si>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</si>
  <si>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</si>
  <si>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</si>
  <si>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</si>
  <si>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</si>
  <si>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</si>
  <si>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</si>
  <si>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</si>
  <si>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</si>
  <si>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</si>
  <si>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</si>
  <si>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</si>
  <si>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</si>
  <si>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</si>
  <si>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</si>
  <si>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</si>
  <si>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</si>
  <si>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</si>
  <si>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</si>
  <si>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</si>
  <si>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</si>
  <si>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</si>
  <si>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</si>
  <si>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</si>
  <si>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</si>
  <si>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</si>
  <si>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</si>
  <si>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</si>
  <si>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</si>
  <si>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</si>
  <si>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</si>
  <si>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</si>
  <si>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</si>
  <si>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</si>
  <si>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</si>
  <si>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</si>
  <si>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</si>
  <si>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</si>
  <si>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</si>
  <si>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</si>
  <si>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</si>
  <si>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</si>
  <si>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</si>
  <si>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</si>
  <si>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</si>
  <si>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</si>
  <si>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</si>
  <si>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</si>
  <si>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</si>
  <si>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</si>
  <si>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</si>
  <si>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</si>
  <si>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</si>
  <si>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</si>
  <si>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</si>
  <si>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</si>
  <si>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</si>
  <si>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</si>
  <si>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</si>
  <si>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</si>
  <si>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</si>
  <si>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</si>
  <si>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</si>
  <si>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</si>
  <si>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</si>
  <si>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</si>
  <si>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</si>
  <si>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</si>
  <si>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</si>
  <si>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</si>
  <si>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</si>
  <si>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</si>
  <si>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</si>
  <si>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</si>
  <si>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</si>
  <si>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</si>
  <si>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</si>
  <si>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</si>
  <si>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</si>
  <si>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</si>
  <si>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</si>
  <si>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</si>
  <si>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</si>
  <si>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</si>
  <si>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</si>
  <si>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</si>
  <si>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</si>
  <si>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</si>
  <si>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</si>
  <si>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</si>
  <si>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</si>
  <si>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</si>
  <si>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</si>
  <si>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</si>
  <si>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</si>
  <si>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</si>
  <si>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</si>
  <si>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</si>
  <si>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</si>
  <si>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</si>
  <si>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</si>
  <si>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</si>
  <si>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</si>
  <si>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</si>
  <si>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</si>
  <si>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</si>
  <si>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</si>
  <si>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</si>
  <si>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</si>
  <si>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</si>
  <si>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</si>
  <si>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</si>
  <si>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</si>
  <si>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</si>
  <si>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</si>
  <si>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</si>
  <si>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</si>
  <si>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</si>
  <si>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</si>
  <si>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</si>
  <si>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</si>
  <si>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</si>
  <si>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</si>
  <si>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</si>
  <si>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</si>
  <si>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</si>
  <si>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</si>
  <si>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</si>
  <si>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</si>
  <si>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</si>
  <si>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</si>
  <si>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</si>
  <si>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</si>
  <si>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</si>
  <si>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</si>
  <si>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</si>
  <si>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</si>
  <si>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</si>
  <si>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</si>
  <si>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</si>
  <si>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</si>
  <si>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</si>
  <si>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</si>
  <si>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</si>
  <si>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</si>
  <si>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</si>
  <si>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</si>
  <si>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</si>
  <si>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</si>
  <si>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</si>
  <si>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</si>
  <si>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</si>
  <si>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</si>
  <si>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</si>
  <si>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</si>
  <si>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</si>
  <si>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</si>
  <si>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</si>
  <si>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</si>
  <si>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</si>
  <si>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</si>
  <si>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</si>
  <si>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</si>
  <si>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</si>
  <si>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</si>
  <si>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</si>
  <si>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</si>
  <si>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</si>
  <si>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</si>
  <si>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</si>
  <si>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</si>
  <si>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</si>
  <si>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</si>
  <si>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</si>
  <si>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</si>
  <si>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</si>
  <si>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</si>
  <si>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</si>
  <si>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</si>
  <si>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</si>
  <si>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</si>
  <si>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</si>
  <si>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</si>
  <si>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</si>
  <si>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</si>
  <si>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</si>
  <si>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</si>
  <si>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</si>
  <si>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</si>
  <si>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</si>
  <si>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</si>
  <si>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</si>
  <si>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</si>
  <si>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</si>
  <si>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</si>
  <si>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</si>
  <si>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</si>
  <si>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</si>
  <si>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</si>
  <si>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</si>
  <si>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</si>
  <si>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</si>
  <si>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</si>
  <si>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</si>
  <si>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</si>
  <si>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</si>
  <si>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</si>
  <si>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</si>
  <si>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</si>
  <si>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</si>
  <si>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</si>
  <si>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</si>
  <si>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</si>
  <si>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</si>
  <si>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</si>
  <si>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</si>
  <si>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</si>
  <si>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</si>
  <si>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</si>
  <si>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</si>
  <si>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</si>
  <si>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</si>
  <si>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</si>
  <si>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</si>
  <si>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</si>
  <si>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</si>
  <si>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</si>
  <si>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</si>
  <si>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</si>
  <si>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</si>
  <si>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</si>
  <si>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</si>
  <si>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</si>
  <si>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</si>
  <si>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</si>
  <si>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</si>
  <si>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</si>
  <si>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</si>
  <si>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</si>
  <si>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</si>
  <si>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</si>
  <si>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</si>
  <si>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</si>
  <si>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</si>
  <si>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</si>
  <si>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</si>
  <si>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</si>
  <si>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</si>
  <si>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</si>
  <si>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</si>
  <si>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</si>
  <si>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</si>
  <si>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</si>
  <si>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</si>
  <si>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</si>
  <si>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</si>
  <si>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</si>
  <si>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</si>
  <si>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</si>
  <si>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</si>
  <si>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</si>
  <si>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</si>
  <si>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</si>
  <si>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</si>
  <si>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</si>
  <si>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</si>
  <si>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</si>
  <si>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</si>
  <si>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</si>
  <si>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</si>
  <si>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</si>
  <si>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</si>
  <si>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</si>
  <si>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</si>
  <si>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</si>
  <si>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</si>
  <si>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</si>
  <si>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</si>
  <si>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</si>
  <si>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</si>
  <si>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</si>
  <si>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</si>
  <si>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</si>
  <si>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</si>
  <si>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</si>
  <si>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</si>
  <si>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</si>
  <si>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</si>
  <si>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</si>
  <si>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</si>
  <si>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</si>
  <si>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</si>
  <si>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</si>
  <si>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</si>
  <si>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</si>
  <si>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</si>
  <si>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</si>
  <si>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</si>
  <si>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</si>
  <si>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</si>
  <si>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</si>
  <si>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</si>
  <si>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</si>
  <si>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</si>
  <si>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</si>
  <si>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</si>
  <si>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</si>
  <si>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</si>
  <si>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</si>
  <si>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</si>
  <si>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</si>
  <si>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</si>
  <si>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</si>
  <si>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</si>
  <si>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</si>
  <si>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</si>
  <si>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</si>
  <si>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</si>
  <si>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</si>
  <si>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</si>
  <si>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</si>
  <si>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</si>
  <si>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</si>
  <si>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</si>
  <si>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</si>
  <si>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</si>
  <si>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</si>
  <si>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</si>
  <si>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</si>
  <si>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</si>
  <si>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</si>
  <si>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</si>
  <si>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</si>
  <si>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</si>
  <si>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</si>
  <si>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</si>
  <si>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</si>
  <si>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</si>
  <si>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</si>
  <si>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</si>
  <si>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</si>
  <si>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</si>
  <si>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</si>
  <si>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</si>
  <si>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</si>
  <si>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</si>
  <si>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</si>
  <si>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</si>
  <si>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</si>
  <si>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</si>
  <si>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</si>
  <si>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</si>
  <si>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</si>
  <si>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</si>
  <si>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</si>
  <si>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</si>
  <si>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</si>
  <si>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</si>
  <si>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</si>
  <si>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</si>
  <si>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</si>
  <si>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</si>
  <si>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</si>
  <si>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</si>
  <si>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</si>
  <si>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</si>
  <si>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</si>
  <si>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</si>
  <si>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</si>
  <si>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</si>
  <si>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</si>
  <si>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</si>
  <si>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</si>
  <si>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</si>
  <si>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</si>
  <si>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</si>
  <si>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</si>
  <si>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</si>
  <si>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</si>
  <si>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</si>
  <si>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</si>
  <si>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</si>
  <si>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</si>
  <si>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</si>
  <si>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</si>
  <si>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</si>
  <si>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</si>
  <si>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</si>
  <si>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</si>
  <si>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</si>
  <si>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</si>
  <si>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</si>
  <si>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</si>
  <si>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</si>
  <si>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</si>
  <si>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</si>
  <si>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</si>
  <si>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</si>
  <si>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</si>
  <si>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</si>
  <si>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</si>
  <si>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</si>
  <si>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</si>
  <si>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</si>
  <si>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</si>
  <si>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</si>
  <si>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</si>
  <si>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</si>
  <si>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</si>
  <si>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</si>
  <si>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</si>
  <si>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</si>
  <si>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</si>
  <si>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</si>
  <si>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</si>
  <si>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</si>
  <si>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</si>
  <si>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</si>
  <si>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</si>
  <si>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</si>
  <si>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</si>
  <si>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</si>
  <si>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</si>
  <si>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</si>
  <si>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</si>
  <si>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</si>
  <si>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</si>
  <si>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</si>
  <si>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</si>
  <si>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</si>
  <si>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</si>
  <si>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</si>
  <si>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</si>
  <si>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</si>
  <si>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</si>
  <si>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</si>
  <si>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</si>
  <si>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</si>
  <si>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</si>
  <si>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</si>
  <si>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</si>
  <si>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</si>
  <si>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</si>
  <si>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</si>
  <si>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</si>
  <si>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</si>
  <si>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</si>
  <si>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</si>
  <si>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</si>
  <si>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</si>
  <si>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</si>
  <si>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</si>
  <si>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</si>
  <si>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</si>
  <si>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</si>
  <si>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</si>
  <si>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</si>
  <si>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</si>
  <si>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</si>
  <si>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</si>
  <si>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</si>
  <si>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</si>
  <si>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</si>
  <si>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</si>
  <si>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</si>
  <si>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</si>
  <si>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</si>
  <si>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</si>
  <si>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</si>
  <si>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</si>
  <si>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</si>
  <si>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</si>
  <si>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</si>
  <si>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</si>
  <si>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</si>
  <si>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</si>
  <si>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</si>
  <si>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</si>
  <si>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</si>
  <si>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</si>
  <si>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</si>
  <si>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</si>
  <si>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</si>
  <si>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</si>
  <si>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</si>
  <si>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</si>
  <si>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</si>
  <si>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</si>
  <si>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</si>
  <si>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</si>
  <si>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</si>
  <si>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</si>
  <si>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</si>
  <si>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</si>
  <si>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</si>
  <si>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</si>
  <si>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</si>
  <si>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</si>
  <si>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</si>
  <si>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</si>
  <si>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</si>
  <si>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</si>
  <si>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</si>
  <si>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</si>
  <si>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</si>
  <si>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</si>
  <si>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</si>
  <si>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</si>
  <si>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</si>
  <si>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</si>
  <si>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</si>
  <si>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</si>
  <si>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</si>
  <si>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</si>
  <si>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</si>
  <si>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</si>
  <si>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</si>
  <si>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</si>
  <si>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</si>
  <si>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</si>
  <si>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</si>
  <si>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</si>
  <si>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</si>
  <si>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</si>
  <si>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</si>
  <si>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</si>
  <si>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</si>
  <si>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</si>
  <si>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</si>
  <si>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</si>
  <si>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</si>
  <si>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</si>
  <si>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</si>
  <si>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</si>
  <si>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</si>
  <si>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</si>
  <si>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</si>
  <si>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</si>
  <si>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</si>
  <si>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</si>
  <si>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</si>
  <si>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</si>
  <si>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</si>
  <si>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</si>
  <si>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</si>
  <si>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</si>
  <si>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</si>
  <si>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</si>
  <si>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</si>
  <si>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</si>
  <si>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</si>
  <si>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</si>
  <si>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</si>
  <si>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</si>
  <si>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</si>
  <si>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</si>
  <si>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</si>
  <si>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</si>
  <si>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</si>
  <si>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</si>
  <si>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</si>
  <si>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</si>
  <si>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</si>
  <si>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</si>
  <si>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</si>
  <si>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</si>
  <si>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</si>
  <si>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</si>
  <si>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</si>
  <si>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</si>
  <si>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</si>
  <si>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</si>
  <si>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</si>
  <si>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</si>
  <si>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</si>
  <si>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</si>
  <si>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</si>
  <si>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</si>
  <si>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</si>
  <si>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</si>
  <si>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</si>
  <si>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</si>
  <si>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</si>
  <si>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</si>
  <si>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</si>
  <si>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</si>
  <si>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</si>
  <si>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</si>
  <si>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</si>
  <si>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</si>
  <si>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</si>
  <si>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</si>
  <si>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</si>
  <si>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</si>
  <si>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</si>
  <si>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</si>
  <si>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</si>
  <si>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</si>
  <si>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</si>
  <si>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</si>
  <si>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</si>
  <si>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</si>
  <si>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</si>
  <si>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</si>
  <si>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</si>
  <si>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</si>
  <si>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</si>
  <si>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</si>
  <si>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</si>
  <si>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</si>
  <si>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</si>
  <si>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</si>
  <si>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</si>
  <si>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</si>
  <si>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</si>
  <si>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</si>
  <si>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</si>
  <si>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</si>
  <si>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</si>
  <si>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</si>
  <si>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</si>
  <si>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</si>
  <si>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</si>
  <si>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</si>
  <si>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</si>
  <si>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</si>
  <si>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</si>
  <si>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</si>
  <si>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</si>
  <si>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</si>
  <si>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</si>
  <si>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</si>
  <si>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</si>
  <si>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</si>
  <si>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</si>
  <si>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</si>
  <si>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</si>
  <si>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</si>
  <si>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</si>
  <si>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</si>
  <si>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</si>
  <si>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</si>
  <si>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</si>
  <si>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</si>
  <si>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</si>
  <si>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</si>
  <si>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</si>
  <si>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</si>
  <si>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</si>
  <si>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</si>
  <si>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</si>
  <si>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</si>
  <si>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</si>
  <si>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</si>
  <si>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</si>
  <si>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</si>
  <si>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</si>
  <si>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</si>
  <si>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</si>
  <si>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</si>
  <si>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</si>
  <si>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</si>
  <si>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</si>
  <si>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</si>
  <si>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</si>
  <si>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</si>
  <si>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</si>
  <si>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</si>
  <si>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</si>
  <si>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</si>
  <si>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</si>
  <si>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</si>
  <si>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</si>
  <si>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</si>
  <si>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</si>
  <si>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</si>
  <si>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</si>
  <si>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</si>
  <si>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</si>
  <si>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</si>
  <si>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</si>
  <si>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</si>
  <si>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</si>
  <si>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</si>
  <si>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</si>
  <si>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</si>
  <si>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</si>
  <si>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</si>
  <si>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</si>
  <si>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</si>
  <si>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</si>
  <si>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</si>
  <si>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</si>
  <si>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</si>
  <si>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</si>
  <si>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</si>
  <si>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</si>
  <si>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</si>
  <si>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</si>
  <si>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</si>
  <si>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</si>
  <si>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</si>
  <si>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</si>
  <si>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</si>
  <si>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</si>
  <si>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</si>
  <si>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</si>
  <si>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</si>
  <si>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</si>
  <si>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</si>
  <si>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</si>
  <si>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</si>
  <si>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</si>
  <si>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</si>
  <si>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</si>
  <si>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</si>
  <si>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</si>
  <si>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</si>
  <si>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</si>
  <si>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</si>
  <si>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</si>
  <si>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</si>
  <si>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</si>
  <si>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</si>
  <si>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</si>
  <si>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</si>
  <si>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</si>
  <si>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</si>
  <si>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</si>
  <si>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</si>
  <si>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</si>
  <si>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</si>
  <si>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</si>
  <si>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</si>
  <si>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</si>
  <si>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</si>
  <si>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</si>
  <si>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</si>
  <si>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</si>
  <si>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</si>
  <si>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</si>
  <si>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</si>
  <si>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</si>
  <si>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</si>
  <si>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</si>
  <si>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</si>
  <si>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</si>
  <si>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</si>
  <si>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</si>
  <si>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</si>
  <si>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</si>
  <si>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</si>
  <si>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</si>
  <si>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</si>
  <si>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</si>
  <si>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</si>
  <si>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</si>
  <si>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</si>
  <si>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</si>
  <si>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</si>
  <si>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</si>
  <si>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</si>
  <si>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</si>
  <si>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</si>
  <si>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</si>
  <si>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</si>
  <si>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</si>
  <si>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</si>
  <si>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</si>
  <si>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</si>
  <si>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</si>
  <si>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</si>
  <si>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</si>
  <si>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</si>
  <si>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</si>
  <si>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</si>
  <si>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</si>
  <si>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</si>
  <si>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</si>
  <si>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</si>
  <si>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</si>
  <si>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</si>
  <si>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</si>
  <si>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</si>
  <si>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</si>
  <si>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</si>
  <si>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</si>
  <si>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</si>
  <si>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</si>
  <si>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</si>
  <si>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</si>
  <si>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</si>
  <si>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</si>
  <si>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</si>
  <si>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</si>
  <si>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</si>
  <si>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</si>
  <si>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</si>
  <si>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</si>
  <si>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</si>
  <si>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</si>
  <si>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</si>
  <si>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</si>
  <si>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</si>
  <si>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</si>
  <si>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</si>
  <si>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</si>
  <si>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</si>
  <si>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</si>
  <si>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</si>
  <si>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</si>
  <si>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</si>
  <si>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</si>
  <si>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</si>
  <si>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</si>
  <si>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</si>
  <si>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</si>
  <si>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</si>
  <si>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</si>
  <si>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</si>
  <si>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</si>
  <si>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</si>
  <si>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</si>
  <si>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</si>
  <si>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</si>
  <si>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</si>
  <si>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</si>
  <si>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</si>
  <si>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</si>
  <si>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</si>
  <si>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</si>
  <si>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</si>
  <si>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</si>
  <si>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</si>
  <si>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</si>
  <si>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</si>
  <si>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</si>
  <si>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</si>
  <si>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</si>
  <si>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</si>
  <si>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</si>
  <si>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</si>
  <si>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</si>
  <si>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</si>
  <si>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</si>
  <si>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</si>
  <si>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</si>
  <si>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</si>
  <si>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</si>
  <si>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</si>
  <si>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</si>
  <si>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</si>
  <si>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</si>
  <si>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</si>
  <si>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</si>
  <si>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</si>
  <si>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</si>
  <si>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</si>
  <si>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</si>
  <si>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</si>
  <si>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</si>
  <si>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</si>
  <si>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</si>
  <si>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</si>
  <si>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</si>
  <si>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</si>
  <si>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</si>
  <si>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</si>
  <si>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</si>
  <si>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</si>
  <si>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</si>
  <si>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</si>
  <si>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</si>
  <si>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</si>
  <si>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</si>
  <si>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</si>
  <si>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</si>
  <si>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</si>
  <si>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</si>
  <si>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</si>
  <si>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</si>
  <si>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</si>
  <si>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</si>
  <si>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</si>
  <si>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</si>
  <si>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</si>
  <si>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</si>
  <si>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</si>
  <si>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</si>
  <si>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</si>
  <si>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</si>
  <si>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</si>
  <si>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</si>
  <si>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</si>
  <si>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</si>
  <si>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</si>
  <si>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</si>
  <si>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</si>
  <si>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</si>
  <si>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</si>
  <si>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</si>
  <si>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</si>
  <si>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</si>
  <si>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</si>
  <si>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</si>
  <si>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</si>
  <si>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</si>
  <si>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</si>
  <si>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</si>
  <si>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</si>
  <si>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</si>
  <si>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</si>
  <si>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</si>
  <si>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</si>
  <si>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</si>
  <si>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</si>
  <si>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</si>
  <si>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</si>
  <si>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</si>
  <si>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</si>
  <si>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</si>
  <si>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</si>
  <si>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</si>
  <si>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</si>
  <si>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</si>
  <si>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</si>
  <si>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</si>
  <si>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</si>
  <si>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</si>
  <si>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</si>
  <si>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</si>
  <si>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</si>
  <si>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</si>
  <si>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</si>
  <si>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</si>
  <si>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</si>
  <si>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</si>
  <si>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</si>
  <si>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</si>
  <si>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</si>
  <si>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</si>
  <si>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</si>
  <si>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</si>
  <si>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</si>
  <si>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</si>
  <si>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</si>
  <si>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</si>
  <si>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</si>
  <si>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</si>
  <si>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</si>
  <si>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</si>
  <si>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</si>
  <si>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</si>
  <si>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</si>
  <si>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</si>
  <si>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</si>
  <si>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</si>
  <si>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</si>
  <si>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</si>
  <si>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</si>
  <si>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</si>
  <si>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</si>
  <si>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</si>
  <si>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</si>
  <si>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</si>
  <si>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</si>
  <si>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</si>
  <si>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</si>
  <si>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</si>
  <si>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</si>
  <si>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</si>
  <si>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</si>
  <si>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</si>
  <si>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</si>
  <si>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</si>
  <si>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</si>
  <si>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</si>
  <si>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</si>
  <si>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</si>
  <si>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</si>
  <si>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</si>
  <si>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</si>
  <si>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</si>
  <si>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</si>
  <si>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</si>
  <si>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</si>
  <si>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</si>
  <si>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</si>
  <si>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</si>
  <si>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</si>
  <si>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</si>
  <si>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</si>
  <si>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</si>
  <si>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</si>
  <si>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</si>
  <si>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</si>
  <si>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</si>
  <si>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</si>
  <si>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</si>
  <si>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</si>
  <si>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</si>
  <si>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</si>
  <si>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</si>
  <si>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</si>
  <si>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</si>
  <si>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</si>
  <si>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</si>
  <si>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</si>
  <si>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</si>
  <si>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</si>
  <si>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</si>
  <si>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</si>
  <si>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</si>
  <si>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</si>
  <si>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</si>
  <si>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</si>
  <si>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</si>
  <si>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</si>
  <si>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</si>
  <si>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</si>
  <si>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</si>
  <si>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</si>
  <si>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</si>
  <si>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</si>
  <si>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</si>
  <si>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</si>
  <si>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</si>
  <si>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</si>
  <si>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</si>
  <si>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</si>
  <si>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</si>
  <si>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</si>
  <si>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</si>
  <si>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</si>
  <si>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</si>
  <si>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</si>
  <si>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</si>
  <si>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</si>
  <si>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</si>
  <si>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</si>
  <si>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</si>
  <si>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</si>
  <si>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</si>
  <si>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</si>
  <si>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</si>
  <si>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</si>
  <si>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</si>
  <si>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</si>
  <si>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</si>
  <si>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</si>
  <si>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</si>
  <si>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</si>
  <si>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</si>
  <si>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</si>
  <si>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</si>
  <si>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</si>
  <si>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</si>
  <si>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</si>
  <si>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</si>
  <si>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</si>
  <si>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</si>
  <si>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</si>
  <si>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</si>
  <si>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</si>
  <si>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</si>
  <si>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</si>
  <si>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</si>
  <si>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</si>
  <si>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</si>
  <si>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</si>
  <si>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</si>
  <si>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</si>
  <si>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</si>
  <si>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</si>
  <si>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</si>
  <si>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</si>
  <si>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</si>
  <si>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</si>
  <si>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</si>
  <si>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</si>
  <si>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</si>
  <si>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</si>
  <si>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</si>
  <si>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</si>
  <si>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</si>
  <si>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</si>
  <si>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</si>
  <si>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</si>
  <si>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</si>
  <si>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</si>
  <si>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</si>
  <si>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</si>
  <si>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</si>
  <si>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</si>
  <si>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</si>
  <si>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</si>
  <si>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</si>
  <si>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</si>
  <si>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</si>
  <si>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</si>
  <si>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</si>
  <si>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</si>
  <si>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</si>
  <si>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</si>
  <si>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</si>
  <si>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</si>
  <si>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</si>
  <si>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</si>
  <si>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</si>
  <si>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</si>
  <si>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</si>
  <si>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</si>
  <si>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</si>
  <si>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</si>
  <si>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</si>
  <si>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</si>
  <si>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</si>
  <si>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</si>
  <si>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</si>
  <si>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</si>
  <si>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</si>
  <si>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</si>
  <si>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</si>
  <si>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</si>
  <si>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</si>
  <si>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</si>
  <si>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</si>
  <si>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</si>
  <si>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</si>
  <si>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</si>
  <si>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</si>
  <si>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</si>
  <si>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</si>
  <si>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</si>
  <si>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</si>
  <si>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</si>
  <si>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</si>
  <si>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</si>
  <si>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</si>
  <si>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</si>
  <si>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</si>
  <si>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</si>
  <si>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</si>
  <si>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</si>
  <si>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</si>
  <si>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</si>
  <si>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</si>
  <si>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</si>
  <si>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</si>
  <si>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</si>
  <si>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</si>
  <si>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</si>
  <si>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</si>
  <si>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</si>
  <si>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</si>
  <si>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</si>
  <si>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</si>
  <si>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</si>
  <si>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</si>
  <si>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</si>
  <si>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</si>
  <si>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</si>
  <si>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</si>
  <si>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</si>
  <si>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</si>
  <si>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</si>
  <si>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</si>
  <si>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</si>
  <si>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</si>
  <si>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</si>
  <si>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</si>
  <si>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</si>
  <si>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</si>
  <si>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</si>
  <si>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</si>
  <si>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</si>
  <si>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</si>
  <si>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</si>
  <si>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</si>
  <si>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</si>
  <si>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</si>
  <si>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</si>
  <si>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</si>
  <si>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</si>
  <si>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</si>
  <si>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</si>
  <si>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</si>
  <si>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</si>
  <si>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</si>
  <si>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</si>
  <si>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</si>
  <si>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</si>
  <si>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</si>
  <si>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</si>
  <si>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</si>
  <si>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</si>
  <si>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</si>
  <si>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</si>
  <si>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</si>
  <si>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</si>
  <si>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</si>
  <si>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</si>
  <si>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</si>
  <si>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</si>
  <si>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</si>
  <si>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</si>
  <si>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</si>
  <si>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</si>
  <si>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</si>
  <si>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</si>
  <si>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</si>
  <si>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</si>
  <si>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</si>
  <si>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</si>
  <si>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</si>
  <si>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</si>
  <si>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</si>
  <si>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</si>
  <si>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</si>
  <si>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</si>
  <si>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</si>
  <si>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</si>
  <si>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</si>
  <si>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</si>
  <si>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</si>
  <si>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</si>
  <si>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</si>
  <si>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</si>
  <si>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</si>
  <si>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</si>
  <si>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</si>
  <si>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</si>
  <si>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</si>
  <si>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</si>
  <si>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</si>
  <si>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</si>
  <si>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</si>
  <si>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</si>
  <si>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</si>
  <si>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</si>
  <si>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</si>
  <si>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</si>
  <si>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</si>
  <si>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</si>
  <si>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</si>
  <si>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</si>
  <si>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</si>
  <si>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</si>
  <si>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</si>
  <si>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</si>
  <si>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</si>
  <si>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</si>
  <si>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</si>
  <si>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</si>
  <si>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</si>
  <si>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</si>
  <si>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</si>
  <si>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</si>
  <si>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</si>
  <si>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</si>
  <si>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</si>
  <si>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</si>
  <si>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</si>
  <si>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</si>
  <si>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</si>
  <si>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</si>
  <si>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</si>
  <si>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</si>
  <si>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</si>
  <si>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</si>
  <si>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</si>
  <si>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</si>
  <si>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</si>
  <si>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</si>
  <si>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</si>
  <si>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</si>
  <si>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</si>
  <si>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</si>
  <si>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</si>
  <si>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</si>
  <si>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</si>
  <si>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</si>
  <si>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</si>
  <si>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</si>
  <si>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</si>
  <si>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</si>
  <si>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</si>
  <si>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</si>
  <si>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</si>
  <si>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</si>
  <si>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</si>
  <si>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</si>
  <si>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</si>
  <si>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</si>
  <si>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</si>
  <si>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</si>
  <si>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</si>
  <si>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</si>
  <si>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</si>
  <si>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</si>
  <si>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</si>
  <si>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</si>
  <si>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</si>
  <si>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</si>
  <si>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</si>
  <si>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</si>
  <si>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</si>
  <si>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</si>
  <si>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</si>
  <si>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</si>
  <si>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</si>
  <si>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</si>
  <si>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</si>
  <si>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</si>
  <si>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</si>
  <si>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</si>
  <si>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</si>
  <si>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</si>
  <si>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</si>
  <si>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</si>
  <si>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</si>
  <si>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</si>
  <si>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</si>
  <si>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</si>
  <si>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</si>
  <si>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</si>
  <si>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</si>
  <si>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</si>
  <si>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</si>
  <si>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</si>
  <si>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</si>
  <si>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</si>
  <si>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</si>
  <si>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</si>
  <si>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</si>
  <si>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</si>
  <si>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</si>
  <si>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</si>
  <si>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</si>
  <si>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</si>
  <si>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</si>
  <si>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</si>
  <si>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</si>
  <si>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</si>
  <si>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</si>
  <si>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</si>
  <si>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</si>
  <si>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</si>
  <si>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</si>
  <si>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</si>
  <si>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</si>
  <si>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</si>
  <si>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</si>
  <si>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</si>
  <si>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</si>
  <si>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</si>
  <si>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</si>
  <si>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</si>
  <si>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</si>
  <si>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</si>
  <si>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</si>
  <si>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</si>
  <si>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</si>
  <si>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</si>
  <si>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</si>
  <si>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</si>
  <si>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</si>
  <si>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</si>
  <si>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</si>
  <si>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</si>
  <si>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</si>
  <si>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</si>
  <si>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</si>
  <si>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</si>
  <si>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</si>
  <si>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</si>
  <si>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</si>
  <si>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</si>
  <si>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</si>
  <si>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</si>
  <si>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</si>
  <si>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</si>
  <si>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</si>
  <si>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</si>
  <si>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</si>
  <si>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</si>
  <si>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</si>
  <si>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</si>
  <si>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</si>
  <si>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</si>
  <si>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</si>
  <si>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</si>
  <si>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</si>
  <si>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</si>
  <si>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</si>
  <si>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</si>
  <si>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</si>
  <si>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</si>
  <si>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</si>
  <si>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</si>
  <si>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</si>
  <si>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</si>
  <si>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</si>
  <si>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</si>
  <si>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</si>
  <si>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</si>
  <si>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</si>
  <si>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</si>
  <si>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</si>
  <si>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</si>
  <si>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</si>
  <si>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</si>
  <si>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</si>
  <si>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</si>
  <si>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</si>
  <si>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</si>
  <si>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</si>
  <si>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</si>
  <si>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</si>
  <si>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</si>
  <si>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</si>
  <si>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</si>
  <si>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</si>
  <si>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</si>
  <si>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</si>
  <si>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</si>
  <si>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</si>
  <si>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</si>
  <si>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</si>
  <si>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</si>
  <si>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</si>
  <si>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</si>
  <si>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</si>
  <si>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</si>
  <si>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</si>
  <si>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</si>
  <si>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</si>
  <si>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</si>
  <si>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</si>
  <si>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</si>
  <si>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</si>
  <si>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</si>
  <si>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</si>
  <si>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</si>
  <si>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</si>
  <si>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</si>
  <si>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</si>
  <si>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</si>
  <si>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</si>
  <si>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</si>
  <si>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</si>
  <si>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</si>
  <si>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</si>
  <si>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</si>
  <si>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</si>
  <si>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</si>
  <si>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</si>
  <si>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</si>
  <si>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</si>
  <si>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</si>
  <si>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</si>
  <si>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</si>
  <si>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</si>
  <si>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</si>
  <si>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</si>
  <si>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</si>
  <si>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</si>
  <si>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</si>
  <si>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</si>
  <si>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</si>
  <si>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</si>
  <si>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</si>
  <si>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</si>
  <si>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</si>
  <si>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</si>
  <si>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</si>
  <si>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</si>
  <si>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</si>
  <si>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</si>
  <si>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</si>
  <si>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</si>
  <si>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</si>
  <si>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</si>
  <si>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</si>
  <si>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</si>
  <si>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</si>
  <si>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</si>
  <si>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</si>
  <si>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</si>
  <si>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</si>
  <si>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</si>
  <si>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</si>
  <si>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</si>
  <si>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</si>
  <si>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</si>
  <si>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</si>
  <si>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</si>
  <si>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</si>
  <si>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</si>
  <si>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</si>
  <si>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</si>
  <si>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</si>
  <si>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</si>
  <si>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</si>
  <si>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</si>
  <si>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</si>
  <si>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</si>
  <si>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</si>
  <si>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</si>
  <si>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</si>
  <si>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</si>
  <si>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</si>
  <si>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</si>
  <si>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</si>
  <si>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</si>
  <si>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</si>
  <si>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</si>
  <si>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</si>
  <si>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</si>
  <si>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</si>
  <si>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</si>
  <si>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</si>
  <si>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</si>
  <si>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</si>
  <si>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</si>
  <si>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</si>
  <si>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</si>
  <si>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</si>
  <si>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</si>
  <si>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</si>
  <si>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</si>
  <si>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</si>
  <si>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</si>
  <si>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</si>
  <si>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</si>
  <si>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</si>
  <si>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</si>
  <si>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</si>
  <si>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</si>
  <si>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</si>
  <si>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</si>
  <si>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</si>
  <si>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</si>
  <si>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</si>
  <si>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</si>
  <si>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</si>
  <si>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</si>
  <si>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</si>
  <si>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</si>
  <si>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</si>
  <si>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</si>
  <si>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</si>
  <si>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</si>
  <si>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</si>
  <si>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</si>
  <si>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</si>
  <si>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</si>
  <si>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</si>
  <si>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</si>
  <si>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</si>
  <si>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</si>
  <si>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</si>
  <si>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</si>
  <si>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</si>
  <si>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</si>
  <si>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</si>
  <si>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</si>
  <si>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</si>
  <si>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</si>
  <si>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</si>
  <si>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</si>
  <si>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</si>
  <si>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</si>
  <si>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</si>
  <si>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</si>
  <si>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</si>
  <si>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</si>
  <si>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</si>
  <si>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</si>
  <si>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</si>
  <si>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</si>
  <si>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</si>
  <si>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</si>
  <si>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</si>
  <si>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</si>
  <si>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</si>
  <si>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</si>
  <si>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</si>
  <si>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</si>
  <si>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</si>
  <si>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</si>
  <si>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</si>
  <si>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</si>
  <si>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</si>
  <si>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</si>
  <si>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</si>
  <si>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</si>
  <si>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</si>
  <si>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</si>
  <si>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</si>
  <si>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</si>
  <si>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</si>
  <si>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</si>
  <si>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</si>
  <si>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</si>
  <si>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</si>
  <si>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</si>
  <si>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</si>
  <si>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</si>
  <si>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</si>
  <si>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</si>
  <si>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</si>
  <si>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</si>
  <si>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</si>
  <si>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</si>
  <si>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</si>
  <si>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</si>
  <si>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</si>
  <si>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</si>
  <si>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</si>
  <si>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</si>
  <si>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</si>
  <si>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</si>
  <si>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</si>
  <si>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</si>
  <si>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</si>
  <si>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</si>
  <si>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</si>
  <si>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</si>
  <si>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</si>
  <si>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</si>
  <si>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</si>
  <si>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</si>
  <si>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</si>
  <si>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</si>
  <si>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</si>
  <si>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</si>
  <si>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</si>
  <si>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</si>
  <si>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</si>
  <si>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</si>
  <si>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</si>
  <si>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</si>
  <si>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</si>
  <si>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</si>
  <si>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</si>
  <si>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</si>
  <si>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</si>
  <si>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</si>
  <si>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</si>
  <si>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</si>
  <si>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</si>
  <si>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</si>
  <si>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</si>
  <si>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</si>
  <si>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</si>
  <si>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</si>
  <si>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</si>
  <si>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</si>
  <si>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</si>
  <si>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</si>
  <si>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</si>
  <si>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</si>
  <si>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</si>
  <si>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</si>
  <si>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</si>
  <si>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</si>
  <si>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</si>
  <si>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</si>
  <si>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</si>
  <si>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</si>
  <si>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</si>
  <si>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</si>
  <si>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</si>
  <si>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</si>
  <si>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</si>
  <si>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</si>
  <si>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</si>
  <si>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</si>
  <si>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</si>
  <si>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</si>
  <si>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</si>
  <si>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</si>
  <si>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</si>
  <si>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</si>
  <si>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</si>
  <si>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</si>
  <si>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</si>
  <si>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</si>
  <si>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</si>
  <si>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</si>
  <si>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</si>
  <si>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</si>
  <si>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</si>
  <si>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</si>
  <si>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</si>
  <si>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</si>
  <si>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</si>
  <si>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</si>
  <si>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</si>
  <si>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</si>
  <si>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</si>
  <si>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</si>
  <si>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</si>
  <si>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</si>
  <si>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</si>
  <si>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</si>
  <si>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</si>
  <si>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</si>
  <si>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</si>
  <si>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</si>
  <si>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</si>
  <si>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</si>
  <si>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</si>
  <si>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</si>
  <si>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</si>
  <si>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</si>
  <si>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</si>
  <si>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</si>
  <si>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</si>
  <si>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</si>
  <si>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</si>
  <si>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</si>
  <si>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</si>
  <si>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</si>
  <si>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</si>
  <si>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</si>
  <si>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</si>
  <si>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</si>
  <si>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</si>
  <si>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</si>
  <si>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</si>
  <si>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</si>
  <si>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</si>
  <si>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</si>
  <si>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</si>
  <si>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</si>
  <si>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</si>
  <si>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</si>
  <si>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</si>
  <si>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</si>
  <si>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</si>
  <si>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</si>
  <si>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</si>
  <si>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</si>
  <si>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</si>
  <si>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</si>
  <si>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</si>
  <si>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</si>
  <si>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</si>
  <si>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</si>
  <si>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</si>
  <si>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</si>
  <si>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</si>
  <si>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</si>
  <si>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</si>
  <si>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</si>
  <si>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</si>
  <si>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</si>
  <si>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</si>
  <si>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</si>
  <si>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</si>
  <si>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</si>
  <si>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</si>
  <si>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</si>
  <si>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</si>
  <si>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</si>
  <si>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</si>
  <si>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</si>
  <si>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</si>
  <si>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</si>
  <si>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</si>
  <si>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</si>
  <si>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</si>
  <si>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</si>
  <si>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</si>
  <si>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</si>
  <si>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</si>
  <si>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</si>
  <si>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</si>
  <si>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</si>
  <si>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</si>
  <si>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</si>
  <si>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</si>
  <si>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</si>
  <si>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</si>
  <si>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</si>
  <si>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</si>
  <si>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</si>
  <si>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</si>
  <si>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</si>
  <si>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</si>
  <si>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</si>
  <si>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</si>
  <si>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</si>
  <si>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</si>
  <si>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</si>
  <si>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</si>
  <si>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</si>
  <si>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</si>
  <si>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</si>
  <si>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</si>
  <si>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</si>
  <si>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</si>
  <si>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</si>
  <si>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</si>
  <si>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</si>
  <si>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</si>
  <si>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</si>
  <si>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</si>
  <si>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</si>
  <si>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</si>
  <si>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</si>
  <si>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</si>
  <si>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</si>
  <si>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</si>
  <si>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</si>
  <si>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</si>
  <si>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</si>
  <si>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</si>
  <si>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</si>
  <si>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</si>
  <si>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</si>
  <si>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</si>
  <si>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</si>
  <si>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</si>
  <si>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</si>
  <si>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</si>
  <si>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</si>
  <si>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</si>
  <si>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</si>
  <si>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</si>
  <si>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</si>
  <si>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</si>
  <si>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</si>
  <si>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</si>
  <si>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</si>
  <si>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</si>
  <si>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</si>
  <si>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</si>
  <si>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</si>
  <si>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</si>
  <si>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</si>
  <si>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</si>
  <si>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</si>
  <si>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</si>
  <si>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</si>
  <si>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</si>
  <si>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</si>
  <si>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</si>
  <si>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</si>
  <si>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</si>
  <si>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</si>
  <si>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</si>
  <si>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</si>
  <si>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</si>
  <si>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</si>
  <si>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</si>
  <si>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</si>
  <si>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</si>
  <si>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</si>
  <si>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</si>
  <si>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</si>
  <si>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</si>
  <si>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</si>
  <si>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</si>
  <si>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</si>
  <si>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</si>
  <si>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</si>
  <si>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</si>
  <si>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</si>
  <si>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</si>
  <si>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</si>
  <si>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</si>
  <si>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</si>
  <si>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</si>
  <si>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</si>
  <si>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</si>
  <si>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</si>
  <si>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</si>
  <si>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</si>
  <si>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</si>
  <si>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</si>
  <si>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</si>
  <si>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</si>
  <si>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</si>
  <si>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</si>
  <si>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</si>
  <si>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</si>
  <si>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</si>
  <si>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</si>
  <si>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</si>
  <si>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</si>
  <si>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</si>
  <si>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</si>
  <si>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</si>
  <si>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</si>
  <si>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</si>
  <si>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</si>
  <si>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</si>
  <si>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</si>
  <si>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</si>
  <si>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</si>
  <si>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</si>
  <si>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</si>
  <si>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</si>
  <si>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</si>
  <si>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</si>
  <si>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</si>
  <si>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</si>
  <si>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</si>
  <si>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</si>
  <si>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</si>
  <si>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</si>
  <si>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</si>
  <si>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</si>
  <si>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</si>
  <si>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</si>
  <si>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</si>
  <si>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</si>
  <si>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</si>
  <si>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</si>
  <si>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</si>
  <si>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</si>
  <si>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</si>
  <si>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</si>
  <si>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</si>
  <si>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</si>
  <si>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</si>
  <si>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</si>
  <si>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</si>
  <si>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</si>
  <si>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</si>
  <si>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</si>
  <si>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</si>
  <si>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</si>
  <si>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</si>
  <si>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</si>
  <si>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</si>
  <si>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</si>
  <si>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</si>
  <si>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</si>
  <si>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</si>
  <si>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</si>
  <si>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</si>
  <si>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</si>
  <si>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</si>
  <si>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</si>
  <si>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</si>
  <si>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</si>
  <si>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</si>
  <si>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</si>
  <si>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</si>
  <si>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</si>
  <si>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</si>
  <si>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</si>
  <si>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</si>
  <si>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</si>
  <si>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</si>
  <si>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</si>
  <si>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</si>
  <si>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</si>
  <si>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</si>
  <si>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</si>
  <si>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</si>
  <si>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</si>
  <si>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</si>
  <si>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</si>
  <si>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</si>
  <si>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</si>
  <si>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</si>
  <si>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</si>
  <si>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</si>
  <si>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</si>
  <si>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</si>
  <si>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</si>
  <si>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</si>
  <si>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</si>
  <si>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</si>
  <si>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</si>
  <si>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</si>
  <si>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</si>
  <si>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</si>
  <si>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</si>
  <si>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</si>
  <si>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</si>
  <si>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</si>
  <si>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</si>
  <si>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</si>
  <si>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</si>
  <si>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</si>
  <si>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</si>
  <si>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</si>
  <si>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</si>
  <si>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</si>
  <si>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</si>
  <si>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</si>
  <si>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</si>
  <si>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</si>
  <si>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</si>
  <si>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</si>
  <si>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</si>
  <si>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</si>
  <si>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</si>
  <si>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</si>
  <si>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</si>
  <si>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</si>
  <si>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</si>
  <si>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</si>
  <si>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</si>
  <si>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</si>
  <si>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</si>
  <si>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</si>
  <si>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</si>
  <si>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</si>
  <si>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</si>
  <si>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</si>
  <si>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</si>
  <si>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</si>
  <si>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</si>
  <si>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</si>
  <si>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</si>
  <si>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</si>
  <si>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</si>
  <si>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</si>
  <si>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</si>
  <si>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</si>
  <si>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</si>
  <si>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</si>
  <si>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</si>
  <si>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</si>
  <si>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</si>
  <si>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</si>
  <si>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</si>
  <si>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</si>
  <si>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</si>
  <si>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</si>
  <si>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</si>
  <si>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</si>
  <si>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</si>
  <si>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</si>
  <si>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</si>
  <si>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</si>
  <si>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</si>
  <si>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</si>
  <si>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</si>
  <si>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</si>
  <si>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</si>
  <si>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</si>
  <si>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</si>
  <si>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</si>
  <si>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</si>
  <si>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</si>
  <si>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</si>
  <si>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</si>
  <si>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</si>
  <si>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</si>
  <si>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</si>
  <si>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</si>
  <si>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</si>
  <si>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</si>
  <si>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</si>
  <si>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</si>
  <si>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</si>
  <si>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</si>
  <si>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</si>
  <si>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</si>
  <si>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</si>
  <si>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</si>
  <si>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</si>
  <si>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</si>
  <si>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</si>
  <si>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</si>
  <si>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</si>
  <si>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</si>
  <si>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</si>
  <si>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</si>
  <si>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</si>
  <si>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</si>
  <si>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</si>
  <si>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</si>
  <si>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</si>
  <si>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</si>
  <si>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</si>
  <si>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</si>
  <si>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</si>
  <si>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</si>
  <si>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</si>
  <si>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</si>
  <si>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</si>
  <si>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</si>
  <si>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</si>
  <si>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</si>
  <si>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</si>
  <si>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</si>
  <si>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</si>
  <si>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</si>
  <si>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</si>
  <si>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</si>
  <si>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</si>
  <si>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</si>
  <si>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</si>
  <si>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</si>
  <si>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</si>
  <si>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</si>
  <si>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</si>
  <si>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</si>
  <si>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</si>
  <si>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</si>
  <si>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</si>
  <si>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</si>
  <si>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</si>
  <si>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</si>
  <si>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</si>
  <si>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</si>
  <si>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</si>
  <si>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</si>
  <si>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</si>
  <si>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</si>
  <si>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</si>
  <si>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</si>
  <si>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</si>
  <si>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</si>
  <si>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</si>
  <si>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</si>
  <si>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</si>
  <si>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</si>
  <si>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</si>
  <si>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</si>
  <si>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</si>
  <si>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</si>
  <si>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</si>
  <si>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</si>
  <si>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</si>
  <si>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</si>
  <si>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</si>
  <si>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</si>
  <si>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</si>
  <si>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</si>
  <si>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</si>
  <si>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</si>
  <si>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</si>
  <si>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</si>
  <si>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</si>
  <si>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</si>
  <si>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</si>
  <si>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</si>
  <si>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</si>
  <si>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</si>
  <si>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</si>
  <si>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</si>
  <si>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</si>
  <si>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</si>
  <si>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</si>
  <si>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</si>
  <si>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</si>
  <si>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</si>
  <si>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</si>
  <si>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</si>
  <si>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</si>
  <si>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</si>
  <si>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</si>
  <si>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</si>
  <si>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</si>
  <si>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</si>
  <si>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</si>
  <si>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</si>
  <si>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</si>
  <si>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</si>
  <si>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</si>
  <si>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</si>
  <si>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</si>
  <si>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</si>
  <si>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</si>
  <si>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</si>
  <si>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</si>
  <si>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</si>
  <si>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</si>
  <si>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</si>
  <si>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</si>
  <si>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</si>
  <si>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</si>
  <si>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</si>
  <si>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</si>
  <si>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</si>
  <si>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</si>
  <si>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</si>
  <si>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</si>
  <si>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</si>
  <si>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</si>
  <si>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</si>
  <si>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</si>
  <si>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</si>
  <si>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</si>
  <si>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</si>
  <si>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</si>
  <si>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</si>
  <si>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</si>
  <si>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</si>
  <si>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</si>
  <si>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</si>
  <si>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</si>
  <si>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</si>
  <si>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</si>
  <si>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</si>
  <si>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</si>
  <si>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</si>
  <si>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</si>
  <si>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</si>
  <si>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</si>
  <si>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</si>
  <si>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</si>
  <si>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</si>
  <si>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</si>
  <si>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</si>
  <si>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</si>
  <si>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</si>
  <si>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</si>
  <si>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</si>
  <si>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</si>
  <si>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</si>
  <si>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</si>
  <si>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</si>
  <si>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</si>
  <si>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</si>
  <si>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</si>
  <si>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</si>
  <si>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</si>
  <si>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</si>
  <si>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</si>
  <si>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</si>
  <si>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</si>
  <si>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</si>
  <si>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</si>
  <si>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</si>
  <si>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</si>
  <si>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</si>
  <si>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</si>
  <si>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</si>
  <si>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</si>
  <si>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</si>
  <si>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</si>
  <si>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</si>
  <si>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</si>
  <si>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</si>
  <si>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</si>
  <si>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</si>
  <si>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</si>
  <si>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</si>
  <si>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</si>
  <si>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</si>
  <si>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</si>
  <si>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</si>
  <si>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</si>
  <si>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</si>
  <si>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</si>
  <si>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</si>
  <si>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</si>
  <si>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</si>
  <si>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</si>
  <si>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</si>
  <si>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</si>
  <si>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</si>
  <si>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</si>
  <si>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</si>
  <si>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</si>
  <si>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</si>
  <si>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</si>
  <si>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</si>
  <si>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</si>
  <si>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</si>
  <si>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</si>
  <si>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</si>
  <si>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</si>
  <si>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</si>
  <si>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</si>
  <si>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</si>
  <si>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</si>
  <si>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</si>
  <si>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</si>
  <si>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</si>
  <si>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</si>
  <si>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</si>
  <si>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</si>
  <si>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</si>
  <si>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</si>
  <si>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</si>
  <si>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</si>
  <si>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</si>
  <si>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</si>
  <si>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</si>
  <si>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</si>
  <si>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</si>
  <si>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</si>
  <si>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</si>
  <si>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</si>
  <si>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</si>
  <si>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</si>
  <si>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</si>
  <si>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</si>
  <si>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</si>
  <si>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</si>
  <si>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</si>
  <si>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</si>
  <si>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</si>
  <si>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</si>
  <si>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</si>
  <si>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</si>
  <si>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</si>
  <si>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</si>
  <si>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</si>
  <si>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</si>
  <si>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</si>
  <si>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</si>
  <si>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</si>
  <si>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</si>
  <si>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</si>
  <si>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</si>
  <si>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</si>
  <si>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</si>
  <si>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</si>
  <si>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</si>
  <si>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</si>
  <si>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</si>
  <si>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</si>
  <si>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</si>
  <si>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</si>
  <si>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</si>
  <si>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</si>
  <si>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</si>
  <si>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</si>
  <si>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</si>
  <si>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</si>
  <si>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</si>
  <si>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</si>
  <si>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</si>
  <si>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</si>
  <si>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</si>
  <si>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</si>
  <si>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</si>
  <si>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</si>
  <si>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</si>
  <si>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</si>
  <si>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</si>
  <si>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</si>
  <si>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</si>
  <si>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</si>
  <si>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</si>
  <si>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</si>
  <si>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</si>
  <si>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</si>
  <si>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</si>
  <si>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</si>
  <si>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</si>
  <si>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</si>
  <si>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</si>
  <si>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</si>
  <si>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</si>
  <si>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</si>
  <si>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</si>
  <si>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</si>
  <si>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</si>
  <si>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</si>
  <si>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</si>
  <si>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</si>
  <si>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</si>
  <si>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</si>
  <si>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</si>
  <si>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</si>
  <si>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</si>
  <si>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</si>
  <si>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</si>
  <si>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</si>
  <si>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</si>
  <si>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</si>
  <si>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</si>
  <si>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</si>
  <si>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</si>
  <si>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</si>
  <si>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</si>
  <si>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</si>
  <si>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</si>
  <si>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</si>
  <si>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</si>
  <si>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</si>
  <si>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</si>
  <si>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</si>
  <si>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</si>
  <si>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</si>
  <si>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</si>
  <si>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</si>
  <si>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</si>
  <si>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</si>
  <si>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</si>
  <si>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</si>
  <si>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</si>
  <si>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</si>
  <si>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</si>
  <si>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</si>
  <si>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</si>
  <si>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</si>
  <si>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</si>
  <si>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</si>
  <si>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</si>
  <si>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</si>
  <si>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</si>
  <si>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</si>
  <si>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</si>
  <si>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</si>
  <si>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</si>
  <si>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</si>
  <si>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</si>
  <si>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</si>
  <si>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</si>
  <si>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</si>
  <si>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</si>
  <si>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</si>
  <si>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</si>
  <si>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</si>
  <si>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</si>
  <si>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</si>
  <si>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</si>
  <si>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</si>
  <si>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</si>
  <si>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</si>
  <si>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</si>
  <si>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</si>
  <si>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</si>
  <si>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</si>
  <si>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</si>
  <si>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</si>
  <si>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</si>
  <si>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</si>
  <si>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</si>
  <si>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</si>
  <si>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</si>
  <si>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</si>
  <si>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</si>
  <si>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</si>
  <si>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</si>
  <si>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</si>
  <si>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</si>
  <si>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</si>
  <si>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</si>
  <si>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</si>
  <si>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</si>
  <si>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</si>
  <si>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</si>
  <si>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</si>
  <si>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</si>
  <si>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</si>
  <si>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</si>
  <si>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</si>
  <si>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</si>
  <si>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</si>
  <si>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</si>
  <si>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</si>
  <si>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</si>
  <si>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</si>
  <si>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</si>
  <si>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</si>
  <si>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</si>
  <si>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</si>
  <si>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</si>
  <si>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</si>
  <si>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</si>
  <si>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</si>
  <si>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</si>
  <si>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</si>
  <si>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</si>
  <si>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</si>
  <si>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</si>
  <si>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</si>
  <si>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</si>
  <si>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</si>
  <si>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</si>
  <si>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</si>
  <si>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</si>
  <si>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</si>
  <si>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</si>
  <si>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</si>
  <si>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</si>
  <si>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</si>
  <si>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</si>
  <si>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</si>
  <si>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</si>
  <si>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</si>
  <si>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</si>
  <si>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</si>
  <si>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</si>
  <si>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</si>
  <si>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</si>
  <si>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</si>
  <si>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</si>
  <si>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</si>
  <si>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</si>
  <si>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</si>
  <si>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</si>
  <si>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</si>
  <si>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</si>
  <si>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</si>
  <si>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</si>
  <si>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</si>
  <si>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</si>
  <si>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</si>
  <si>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</si>
  <si>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</si>
  <si>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</si>
  <si>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</si>
  <si>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</si>
  <si>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</si>
  <si>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</si>
  <si>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</si>
  <si>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</si>
  <si>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</si>
  <si>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</si>
  <si>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</si>
  <si>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</si>
  <si>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</si>
  <si>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</si>
  <si>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</si>
  <si>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</si>
  <si>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</si>
  <si>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</si>
  <si>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</si>
  <si>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</si>
  <si>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</si>
  <si>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</si>
  <si>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</si>
  <si>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</si>
  <si>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</si>
  <si>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</si>
  <si>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</si>
  <si>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</si>
  <si>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</si>
  <si>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</si>
  <si>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</si>
  <si>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</si>
  <si>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</si>
  <si>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</si>
  <si>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</si>
  <si>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</si>
  <si>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</si>
  <si>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</si>
  <si>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</si>
  <si>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</si>
  <si>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</si>
  <si>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</si>
  <si>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</si>
  <si>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</si>
  <si>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</si>
  <si>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</si>
  <si>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</si>
  <si>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</si>
  <si>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</si>
  <si>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</si>
  <si>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</si>
  <si>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</si>
  <si>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</si>
  <si>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</si>
  <si>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</si>
  <si>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</si>
  <si>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</si>
  <si>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</si>
  <si>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</si>
  <si>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</si>
  <si>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</si>
  <si>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</si>
  <si>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</si>
  <si>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</si>
  <si>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</si>
  <si>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</si>
  <si>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</si>
  <si>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</si>
  <si>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</si>
  <si>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</si>
  <si>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</si>
  <si>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</si>
  <si>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</si>
  <si>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</si>
  <si>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</si>
  <si>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</si>
  <si>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</si>
  <si>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</si>
  <si>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</si>
  <si>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</si>
  <si>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</si>
  <si>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</si>
  <si>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</si>
  <si>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</si>
  <si>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</si>
  <si>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</si>
  <si>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</si>
  <si>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</si>
  <si>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</si>
  <si>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</si>
  <si>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</si>
  <si>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</si>
  <si>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</si>
  <si>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</si>
  <si>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</si>
  <si>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</si>
  <si>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</si>
  <si>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</si>
  <si>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</si>
  <si>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</si>
  <si>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</si>
  <si>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</si>
  <si>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</si>
  <si>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</si>
  <si>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</si>
  <si>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</si>
  <si>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</si>
  <si>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</si>
  <si>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</si>
  <si>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</si>
  <si>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</si>
  <si>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</si>
  <si>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</si>
  <si>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</si>
  <si>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</si>
  <si>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</si>
  <si>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</si>
  <si>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</si>
  <si>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</si>
  <si>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</si>
  <si>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</si>
  <si>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</si>
  <si>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</si>
  <si>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</si>
  <si>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</si>
  <si>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</si>
  <si>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</si>
  <si>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</si>
  <si>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</si>
  <si>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</si>
  <si>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</si>
  <si>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</si>
  <si>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</si>
  <si>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</si>
  <si>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</si>
  <si>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</si>
  <si>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</si>
  <si>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</si>
  <si>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</si>
  <si>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</si>
  <si>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</si>
  <si>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</si>
  <si>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</si>
  <si>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</si>
  <si>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</si>
  <si>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</si>
  <si>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</si>
  <si>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</si>
  <si>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</si>
  <si>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</si>
  <si>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</si>
  <si>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</si>
  <si>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</si>
  <si>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</si>
  <si>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</si>
  <si>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</si>
  <si>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</si>
  <si>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</si>
  <si>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</si>
  <si>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</si>
  <si>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</si>
  <si>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</si>
  <si>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</si>
  <si>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</si>
  <si>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</si>
  <si>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</si>
  <si>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</si>
  <si>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</si>
  <si>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</si>
  <si>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</si>
  <si>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</si>
  <si>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</si>
  <si>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</si>
  <si>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</si>
  <si>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</si>
  <si>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</si>
  <si>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</si>
  <si>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</si>
  <si>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</si>
  <si>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</si>
  <si>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</si>
  <si>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</si>
  <si>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</si>
  <si>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</si>
  <si>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</si>
  <si>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</si>
  <si>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</si>
  <si>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</si>
  <si>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</si>
  <si>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</si>
  <si>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</si>
  <si>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</si>
  <si>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</si>
  <si>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</si>
  <si>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</si>
  <si>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</si>
  <si>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</si>
  <si>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</si>
  <si>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</si>
  <si>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</si>
  <si>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</si>
  <si>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</si>
  <si>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</si>
  <si>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</si>
  <si>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</si>
  <si>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</si>
  <si>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</si>
  <si>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</si>
  <si>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</si>
  <si>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</si>
  <si>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</si>
  <si>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</si>
  <si>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</si>
  <si>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</si>
  <si>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</si>
  <si>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</si>
  <si>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</si>
  <si>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</si>
  <si>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</si>
  <si>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</si>
  <si>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</si>
  <si>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</si>
  <si>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</si>
  <si>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</si>
  <si>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</si>
  <si>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</si>
  <si>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</si>
  <si>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</si>
  <si>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</si>
  <si>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</si>
  <si>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</si>
  <si>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</si>
  <si>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</si>
  <si>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</si>
  <si>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</si>
  <si>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</si>
  <si>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</si>
  <si>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</si>
  <si>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</si>
  <si>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</si>
  <si>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</si>
  <si>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</si>
  <si>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</si>
  <si>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</si>
  <si>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</si>
  <si>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</si>
  <si>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</si>
  <si>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</si>
  <si>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</si>
  <si>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</si>
  <si>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</si>
  <si>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</si>
  <si>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</si>
  <si>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</si>
  <si>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</si>
  <si>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</si>
  <si>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</si>
  <si>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</si>
  <si>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</si>
  <si>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</si>
  <si>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</si>
  <si>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</si>
  <si>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</si>
  <si>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</si>
  <si>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</si>
  <si>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</si>
  <si>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</si>
  <si>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</si>
  <si>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</si>
  <si>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</si>
  <si>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</si>
  <si>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</si>
  <si>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</si>
  <si>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</si>
  <si>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</si>
  <si>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</si>
  <si>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</si>
  <si>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</si>
  <si>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</si>
  <si>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</si>
  <si>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</si>
  <si>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</si>
  <si>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</si>
  <si>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</si>
  <si>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</si>
  <si>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</si>
  <si>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</si>
  <si>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</si>
  <si>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</si>
  <si>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</si>
  <si>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</si>
  <si>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</si>
  <si>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</si>
  <si>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</si>
  <si>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</si>
  <si>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</si>
  <si>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</si>
  <si>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</si>
  <si>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</si>
  <si>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</si>
  <si>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</si>
  <si>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</si>
  <si>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</si>
  <si>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</si>
  <si>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</si>
  <si>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</si>
  <si>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</si>
  <si>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</si>
  <si>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</si>
  <si>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</si>
  <si>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</si>
  <si>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</si>
  <si>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</si>
  <si>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</si>
  <si>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</si>
  <si>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</si>
  <si>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</si>
  <si>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</si>
  <si>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</si>
  <si>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</si>
  <si>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</si>
  <si>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</si>
  <si>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</si>
  <si>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</si>
  <si>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</si>
  <si>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</si>
  <si>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</si>
  <si>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</si>
  <si>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</si>
  <si>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</si>
  <si>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</si>
  <si>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</si>
  <si>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</si>
  <si>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</si>
  <si>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</si>
  <si>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</si>
  <si>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</si>
  <si>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</si>
  <si>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</si>
  <si>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</si>
  <si>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</si>
  <si>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</si>
  <si>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</si>
  <si>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</si>
  <si>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</si>
  <si>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</si>
  <si>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</si>
  <si>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</si>
  <si>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</si>
  <si>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</si>
  <si>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</si>
  <si>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</si>
  <si>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</si>
  <si>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</si>
  <si>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</si>
  <si>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</si>
  <si>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</si>
  <si>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</si>
  <si>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</si>
  <si>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</si>
  <si>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</si>
  <si>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</si>
  <si>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</si>
  <si>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</si>
  <si>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</si>
  <si>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</si>
  <si>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</si>
  <si>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</si>
  <si>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</si>
  <si>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</si>
  <si>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</si>
  <si>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</si>
  <si>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</si>
  <si>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</si>
  <si>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</si>
  <si>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</si>
  <si>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</si>
  <si>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</si>
  <si>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</si>
  <si>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</si>
  <si>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</si>
  <si>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</si>
  <si>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</si>
  <si>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</si>
  <si>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</si>
  <si>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</si>
  <si>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</si>
  <si>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</si>
  <si>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</si>
  <si>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</si>
  <si>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</si>
  <si>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</si>
  <si>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</si>
  <si>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</si>
  <si>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</si>
  <si>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</si>
  <si>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</si>
  <si>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</si>
  <si>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</si>
  <si>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</si>
  <si>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</si>
  <si>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</si>
  <si>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</si>
  <si>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</si>
  <si>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</si>
  <si>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</si>
  <si>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</si>
  <si>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</si>
  <si>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</si>
  <si>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</si>
  <si>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</si>
  <si>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</si>
  <si>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</si>
  <si>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</si>
  <si>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</si>
  <si>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</si>
  <si>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</si>
  <si>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</si>
  <si>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</si>
  <si>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</si>
  <si>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</si>
  <si>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</si>
  <si>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</si>
  <si>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</si>
  <si>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</si>
  <si>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</si>
  <si>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</si>
  <si>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</si>
  <si>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</si>
  <si>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</si>
  <si>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</si>
  <si>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</si>
  <si>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</si>
  <si>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</si>
  <si>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</si>
  <si>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</si>
  <si>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</si>
  <si>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</si>
  <si>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</si>
  <si>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</si>
  <si>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</si>
  <si>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</si>
  <si>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</si>
  <si>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</si>
  <si>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</si>
  <si>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</si>
  <si>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</si>
  <si>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</si>
  <si>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</si>
  <si>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</si>
  <si>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</si>
  <si>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</si>
  <si>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</si>
  <si>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</si>
  <si>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</si>
  <si>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</si>
  <si>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</si>
  <si>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</si>
  <si>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</si>
  <si>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</si>
  <si>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</si>
  <si>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</si>
  <si>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</si>
  <si>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</si>
  <si>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</si>
  <si>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</si>
  <si>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</si>
  <si>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</si>
  <si>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</si>
  <si>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</si>
  <si>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</si>
  <si>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</si>
  <si>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</si>
  <si>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</si>
  <si>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</si>
  <si>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</si>
  <si>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</si>
  <si>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</si>
  <si>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</si>
  <si>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</si>
  <si>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</si>
  <si>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</si>
  <si>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</si>
  <si>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</si>
  <si>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</si>
  <si>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</si>
  <si>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</si>
  <si>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</si>
  <si>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</si>
  <si>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</si>
  <si>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</si>
  <si>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</si>
  <si>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</si>
  <si>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</si>
  <si>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</si>
  <si>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</si>
  <si>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</si>
  <si>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</si>
  <si>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</si>
  <si>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</si>
  <si>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</si>
  <si>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</si>
  <si>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</si>
  <si>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</si>
  <si>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</si>
  <si>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</si>
  <si>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</si>
  <si>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</si>
  <si>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</si>
  <si>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</si>
  <si>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</si>
  <si>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</si>
  <si>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</si>
  <si>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</si>
  <si>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</si>
  <si>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</si>
  <si>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</si>
  <si>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</si>
  <si>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</si>
  <si>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</si>
  <si>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</si>
  <si>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</si>
  <si>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</si>
  <si>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</si>
  <si>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</si>
  <si>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</si>
  <si>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</si>
  <si>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</si>
  <si>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</si>
  <si>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</si>
  <si>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</si>
  <si>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</si>
  <si>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</si>
  <si>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</si>
  <si>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</si>
  <si>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</si>
  <si>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</si>
  <si>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</si>
  <si>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</si>
  <si>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</si>
  <si>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</si>
  <si>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</si>
  <si>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</si>
  <si>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</si>
  <si>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</si>
  <si>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</si>
  <si>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</si>
  <si>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</si>
  <si>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</si>
  <si>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</si>
  <si>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</si>
  <si>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</si>
  <si>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</si>
  <si>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</si>
  <si>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</si>
  <si>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</si>
  <si>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</si>
  <si>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</si>
  <si>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</si>
  <si>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</si>
  <si>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</si>
  <si>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</si>
  <si>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</si>
  <si>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</si>
  <si>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</si>
  <si>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</si>
  <si>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</si>
  <si>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</si>
  <si>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</si>
  <si>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</si>
  <si>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</si>
  <si>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</si>
  <si>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</si>
  <si>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</si>
  <si>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</si>
  <si>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</si>
  <si>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</si>
  <si>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</si>
  <si>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</si>
  <si>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</si>
  <si>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</si>
  <si>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</si>
  <si>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</si>
  <si>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</si>
  <si>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</si>
  <si>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</si>
  <si>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</si>
  <si>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</si>
  <si>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</si>
  <si>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</si>
  <si>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</si>
  <si>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</si>
  <si>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</si>
  <si>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</si>
  <si>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</si>
  <si>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</si>
  <si>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</si>
  <si>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</si>
  <si>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</si>
  <si>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</si>
  <si>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</si>
  <si>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</si>
  <si>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</si>
  <si>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</si>
  <si>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</si>
  <si>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</si>
  <si>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</si>
  <si>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</si>
  <si>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</si>
  <si>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</si>
  <si>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</si>
  <si>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</si>
  <si>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</si>
  <si>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</si>
  <si>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</si>
  <si>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</si>
  <si>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</si>
  <si>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</si>
  <si>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</si>
  <si>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</si>
  <si>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</si>
  <si>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</si>
  <si>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</si>
  <si>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</si>
  <si>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</si>
  <si>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</si>
  <si>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</si>
  <si>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</si>
  <si>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</si>
  <si>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</si>
  <si>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</si>
  <si>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</si>
  <si>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</si>
  <si>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</si>
  <si>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</si>
  <si>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</si>
  <si>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</si>
  <si>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</si>
  <si>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</si>
  <si>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</si>
  <si>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</si>
  <si>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</si>
  <si>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</si>
  <si>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</si>
  <si>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</si>
  <si>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</si>
  <si>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</si>
  <si>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</si>
  <si>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</si>
  <si>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</si>
  <si>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</si>
  <si>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</si>
  <si>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</si>
  <si>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</si>
  <si>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</si>
  <si>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</si>
  <si>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</si>
  <si>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</si>
  <si>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</si>
  <si>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</si>
  <si>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</si>
  <si>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</si>
  <si>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</si>
  <si>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</si>
  <si>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</si>
  <si>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</si>
  <si>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</si>
  <si>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</si>
  <si>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</si>
  <si>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</si>
  <si>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</si>
  <si>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</si>
  <si>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</si>
  <si>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</si>
  <si>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</si>
  <si>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</si>
  <si>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</si>
  <si>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</si>
  <si>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</si>
  <si>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</si>
  <si>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</si>
  <si>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</si>
  <si>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</si>
  <si>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</si>
  <si>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</si>
  <si>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</si>
  <si>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</si>
  <si>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</si>
  <si>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</si>
  <si>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</si>
  <si>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</si>
  <si>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</si>
  <si>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</si>
  <si>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</si>
  <si>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</si>
  <si>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</si>
  <si>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</si>
  <si>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</si>
  <si>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</si>
  <si>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</si>
  <si>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</si>
  <si>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</si>
  <si>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</si>
  <si>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</si>
  <si>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</si>
  <si>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</si>
  <si>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</si>
  <si>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</si>
  <si>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</si>
  <si>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</si>
  <si>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</si>
  <si>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</si>
  <si>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</si>
  <si>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</si>
  <si>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</si>
  <si>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</si>
  <si>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</si>
  <si>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</si>
  <si>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</si>
  <si>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</si>
  <si>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</si>
  <si>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</si>
  <si>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</si>
  <si>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</si>
  <si>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</si>
  <si>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</si>
  <si>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</si>
  <si>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</si>
  <si>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</si>
  <si>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</si>
  <si>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</si>
  <si>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</si>
  <si>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</si>
  <si>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</si>
  <si>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</si>
  <si>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</si>
  <si>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</si>
  <si>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</si>
  <si>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</si>
  <si>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</si>
  <si>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</si>
  <si>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</si>
  <si>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</si>
  <si>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</si>
  <si>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</si>
  <si>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</si>
  <si>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</si>
  <si>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</si>
  <si>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</si>
  <si>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</si>
  <si>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</si>
  <si>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</si>
  <si>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</si>
  <si>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</si>
  <si>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</si>
  <si>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</si>
  <si>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</si>
  <si>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</si>
  <si>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</si>
  <si>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</si>
  <si>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</si>
  <si>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</si>
  <si>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</si>
  <si>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</si>
  <si>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</si>
  <si>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</si>
  <si>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</si>
  <si>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</si>
  <si>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</si>
  <si>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</si>
  <si>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</si>
  <si>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</si>
  <si>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</si>
  <si>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</si>
  <si>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</si>
  <si>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</si>
  <si>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</si>
  <si>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</si>
  <si>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</si>
  <si>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</si>
  <si>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</si>
  <si>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</si>
  <si>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</si>
  <si>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</si>
  <si>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</si>
  <si>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</si>
  <si>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</si>
  <si>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</si>
  <si>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</si>
  <si>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</si>
  <si>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</si>
  <si>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</si>
  <si>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</si>
  <si>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</si>
  <si>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</si>
  <si>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</si>
  <si>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</si>
  <si>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</si>
  <si>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</si>
  <si>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</si>
  <si>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</si>
  <si>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</si>
  <si>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</si>
  <si>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</si>
  <si>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</si>
  <si>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</si>
  <si>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</si>
  <si>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</si>
  <si>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</si>
  <si>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</si>
  <si>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</si>
  <si>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</si>
  <si>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</si>
  <si>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</si>
  <si>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</si>
  <si>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</si>
  <si>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</si>
  <si>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</si>
  <si>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</si>
  <si>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</si>
  <si>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</si>
  <si>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</si>
  <si>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</si>
  <si>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</si>
  <si>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</si>
  <si>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</si>
  <si>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</si>
  <si>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</si>
  <si>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</si>
  <si>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</si>
  <si>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</si>
  <si>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</si>
  <si>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</si>
  <si>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</si>
  <si>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</si>
  <si>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</si>
  <si>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</si>
  <si>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</si>
  <si>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</si>
  <si>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</si>
  <si>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</si>
  <si>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</si>
  <si>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</si>
  <si>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</si>
  <si>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</si>
  <si>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</si>
  <si>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</si>
  <si>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</si>
  <si>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</si>
  <si>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</si>
  <si>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</si>
  <si>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</si>
  <si>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</si>
  <si>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</si>
  <si>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</si>
  <si>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</si>
  <si>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</si>
  <si>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</si>
  <si>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</si>
  <si>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</si>
  <si>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</si>
  <si>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</si>
  <si>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</si>
  <si>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</si>
  <si>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</si>
  <si>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</si>
  <si>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</si>
  <si>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</si>
  <si>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</si>
  <si>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</si>
  <si>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</si>
  <si>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</si>
  <si>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</si>
  <si>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</si>
  <si>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</si>
  <si>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</si>
  <si>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</si>
  <si>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</si>
  <si>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</si>
  <si>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</si>
  <si>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</si>
  <si>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</si>
  <si>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</si>
  <si>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</si>
  <si>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</si>
  <si>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</si>
  <si>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</si>
  <si>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</si>
  <si>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</si>
  <si>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</si>
  <si>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</si>
  <si>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</si>
  <si>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</si>
  <si>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</si>
  <si>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</si>
  <si>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</si>
  <si>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</si>
  <si>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</si>
  <si>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</si>
  <si>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</si>
  <si>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</si>
  <si>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</si>
  <si>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</si>
  <si>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</si>
  <si>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</si>
  <si>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</si>
  <si>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</si>
  <si>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</si>
  <si>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</si>
  <si>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</si>
  <si>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</si>
  <si>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</si>
  <si>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</si>
  <si>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</si>
  <si>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</si>
  <si>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</si>
  <si>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</si>
  <si>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</si>
  <si>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</si>
  <si>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</si>
  <si>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</si>
  <si>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</si>
  <si>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</si>
  <si>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</si>
  <si>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</si>
  <si>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</si>
  <si>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</si>
  <si>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</si>
  <si>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</si>
  <si>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</si>
  <si>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</si>
  <si>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</si>
  <si>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</si>
  <si>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</si>
  <si>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</si>
  <si>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</si>
  <si>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</si>
  <si>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</si>
  <si>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</si>
  <si>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</si>
  <si>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</si>
  <si>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</si>
  <si>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</si>
  <si>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</si>
  <si>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</si>
  <si>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</si>
  <si>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</si>
  <si>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</si>
  <si>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</si>
  <si>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</si>
  <si>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</si>
  <si>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</si>
  <si>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</si>
  <si>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</si>
  <si>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</si>
  <si>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</si>
  <si>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</si>
  <si>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</si>
  <si>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</si>
  <si>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</si>
  <si>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</si>
  <si>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</si>
  <si>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</si>
  <si>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</si>
  <si>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</si>
  <si>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</si>
  <si>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</si>
  <si>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</si>
  <si>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</si>
  <si>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</si>
  <si>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</si>
  <si>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</si>
  <si>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</si>
  <si>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</si>
  <si>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</si>
  <si>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</si>
  <si>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</si>
  <si>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</si>
  <si>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</si>
  <si>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</si>
  <si>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</si>
  <si>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</si>
  <si>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</si>
  <si>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</si>
  <si>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</si>
  <si>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</si>
  <si>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</si>
  <si>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</si>
  <si>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</si>
  <si>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</si>
  <si>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</si>
  <si>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</si>
  <si>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</si>
  <si>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</si>
  <si>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</si>
  <si>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</si>
  <si>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</si>
  <si>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</si>
  <si>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</si>
  <si>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</si>
  <si>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</si>
  <si>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</si>
  <si>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</si>
  <si>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</si>
  <si>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</si>
  <si>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</si>
  <si>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</si>
  <si>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</si>
  <si>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</si>
  <si>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</si>
  <si>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</si>
  <si>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</si>
  <si>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</si>
  <si>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</si>
  <si>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</si>
  <si>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</si>
  <si>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</si>
  <si>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</si>
  <si>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</si>
  <si>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</si>
  <si>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</si>
  <si>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</si>
  <si>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</si>
  <si>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</si>
  <si>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</si>
  <si>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</si>
  <si>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</si>
  <si>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</si>
  <si>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</si>
  <si>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</si>
  <si>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</si>
  <si>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</si>
  <si>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</si>
  <si>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</si>
  <si>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</si>
  <si>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</si>
  <si>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</si>
  <si>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</si>
  <si>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</si>
  <si>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</si>
  <si>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</si>
  <si>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</si>
  <si>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</si>
  <si>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</si>
  <si>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</si>
  <si>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</si>
  <si>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</si>
  <si>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</si>
  <si>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</si>
  <si>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</si>
  <si>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</si>
  <si>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</si>
  <si>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</si>
  <si>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</si>
  <si>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</si>
  <si>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</si>
  <si>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</si>
  <si>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</si>
  <si>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</si>
  <si>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</si>
  <si>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</si>
  <si>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</si>
  <si>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</si>
  <si>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</si>
  <si>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</si>
  <si>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</si>
  <si>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</si>
  <si>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</si>
  <si>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</si>
  <si>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</si>
  <si>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</si>
  <si>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</si>
  <si>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</si>
  <si>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</si>
  <si>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</si>
  <si>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</si>
  <si>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</si>
  <si>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</si>
  <si>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</si>
  <si>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</si>
  <si>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</si>
  <si>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</si>
  <si>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</si>
  <si>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</si>
  <si>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</si>
  <si>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</si>
  <si>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</si>
  <si>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</si>
  <si>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</si>
  <si>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</si>
  <si>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</si>
  <si>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</si>
  <si>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</si>
  <si>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</si>
  <si>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</si>
  <si>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</si>
  <si>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</si>
  <si>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</si>
  <si>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</si>
  <si>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</si>
  <si>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</si>
  <si>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</si>
  <si>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</si>
  <si>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</si>
  <si>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</si>
  <si>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</si>
  <si>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</si>
  <si>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</si>
  <si>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</si>
  <si>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</si>
  <si>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</si>
  <si>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</si>
  <si>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</si>
  <si>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</si>
  <si>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</si>
  <si>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</si>
  <si>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</si>
  <si>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</si>
  <si>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</si>
  <si>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</si>
  <si>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</si>
  <si>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</si>
  <si>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</si>
  <si>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</si>
  <si>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</si>
  <si>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</si>
  <si>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</si>
  <si>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</si>
  <si>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</si>
  <si>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</si>
  <si>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</si>
  <si>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</si>
  <si>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</si>
  <si>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</si>
  <si>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</si>
  <si>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</si>
  <si>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</si>
  <si>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</si>
  <si>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</si>
  <si>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</si>
  <si>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</si>
  <si>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</si>
  <si>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</si>
  <si>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</si>
  <si>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</si>
  <si>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</si>
  <si>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</si>
  <si>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</si>
  <si>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</si>
  <si>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</si>
  <si>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</si>
  <si>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</si>
  <si>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</si>
  <si>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</si>
  <si>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</si>
  <si>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</si>
  <si>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</si>
  <si>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</si>
  <si>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</si>
  <si>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</si>
  <si>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</si>
  <si>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</si>
  <si>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</si>
  <si>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</si>
  <si>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</si>
  <si>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</si>
  <si>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</si>
  <si>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</si>
  <si>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</si>
  <si>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</si>
  <si>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</si>
  <si>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</si>
  <si>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</si>
  <si>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</si>
  <si>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</si>
  <si>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</si>
  <si>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</si>
  <si>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</si>
  <si>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</si>
  <si>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</si>
  <si>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</si>
  <si>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</si>
  <si>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</si>
  <si>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</si>
  <si>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</si>
  <si>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</si>
  <si>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</si>
  <si>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</si>
  <si>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</si>
  <si>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</si>
  <si>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</si>
  <si>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</si>
  <si>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</si>
  <si>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</si>
  <si>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</si>
  <si>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</si>
  <si>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</si>
  <si>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</si>
  <si>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</si>
  <si>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</si>
  <si>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</si>
  <si>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</si>
  <si>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</si>
  <si>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</si>
  <si>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</si>
  <si>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</si>
  <si>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</si>
  <si>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</si>
  <si>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</si>
  <si>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</si>
  <si>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</si>
  <si>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</si>
  <si>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</si>
  <si>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</si>
  <si>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</si>
  <si>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</si>
  <si>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</si>
  <si>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</si>
  <si>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</si>
  <si>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</si>
  <si>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</si>
  <si>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</si>
  <si>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</si>
  <si>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</si>
  <si>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</si>
  <si>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</si>
  <si>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</si>
  <si>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</si>
  <si>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</si>
  <si>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</si>
  <si>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</si>
  <si>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</si>
  <si>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</si>
  <si>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</si>
  <si>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</si>
  <si>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</si>
  <si>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</si>
  <si>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</si>
  <si>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</si>
  <si>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</si>
  <si>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</si>
  <si>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</si>
  <si>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</si>
  <si>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</si>
  <si>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</si>
  <si>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</si>
  <si>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</si>
  <si>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</si>
  <si>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</si>
  <si>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</si>
  <si>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</si>
  <si>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</si>
  <si>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</si>
  <si>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</si>
  <si>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</si>
  <si>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</si>
  <si>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</si>
  <si>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</si>
  <si>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</si>
  <si>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</si>
  <si>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</si>
  <si>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</si>
  <si>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</si>
  <si>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</si>
  <si>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</si>
  <si>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</si>
  <si>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</si>
  <si>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</si>
  <si>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</si>
  <si>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</si>
  <si>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</si>
  <si>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</si>
  <si>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</si>
  <si>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</si>
  <si>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</si>
  <si>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</si>
  <si>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</si>
  <si>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</si>
  <si>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</si>
  <si>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</si>
  <si>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</si>
  <si>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</si>
  <si>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</si>
  <si>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</si>
  <si>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</si>
  <si>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</si>
  <si>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</si>
  <si>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</si>
  <si>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</si>
  <si>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</si>
  <si>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</si>
  <si>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</si>
  <si>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</si>
  <si>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</si>
  <si>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</si>
  <si>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</si>
  <si>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</si>
  <si>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</si>
  <si>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</si>
  <si>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</si>
  <si>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</si>
  <si>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</si>
  <si>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</si>
  <si>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</si>
  <si>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</si>
  <si>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</si>
  <si>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</si>
  <si>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</si>
  <si>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</si>
  <si>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</si>
  <si>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</si>
  <si>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</si>
  <si>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</si>
  <si>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</si>
  <si>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</si>
  <si>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</si>
  <si>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</si>
  <si>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</si>
  <si>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</si>
  <si>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</si>
  <si>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</si>
  <si>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</si>
  <si>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</si>
  <si>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</si>
  <si>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</si>
  <si>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</si>
  <si>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</si>
  <si>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</si>
  <si>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</si>
  <si>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</si>
  <si>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</si>
  <si>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</si>
  <si>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</si>
  <si>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</si>
  <si>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</si>
  <si>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</si>
  <si>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</si>
  <si>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</si>
  <si>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</si>
  <si>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</si>
  <si>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</si>
  <si>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</si>
  <si>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</si>
  <si>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</si>
  <si>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</si>
  <si>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</si>
  <si>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</si>
  <si>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</si>
  <si>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</si>
  <si>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</si>
  <si>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</si>
  <si>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</si>
  <si>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</si>
  <si>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</si>
  <si>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</si>
  <si>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</si>
  <si>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</si>
  <si>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</si>
  <si>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</si>
  <si>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</si>
  <si>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</si>
  <si>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</si>
  <si>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</si>
  <si>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</si>
  <si>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</si>
  <si>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</si>
  <si>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</si>
  <si>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</si>
  <si>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</si>
  <si>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</si>
  <si>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</si>
  <si>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</si>
  <si>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</si>
  <si>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</si>
  <si>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</si>
  <si>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</si>
  <si>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</si>
  <si>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</si>
  <si>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</si>
  <si>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</si>
  <si>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</si>
  <si>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</si>
  <si>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</si>
  <si>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</si>
  <si>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</si>
  <si>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</si>
  <si>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</si>
  <si>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</si>
  <si>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</si>
  <si>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</si>
  <si>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</si>
  <si>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</si>
  <si>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</si>
  <si>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</si>
  <si>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</si>
  <si>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</si>
  <si>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</si>
  <si>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</si>
  <si>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</si>
  <si>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</si>
  <si>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</si>
  <si>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</si>
  <si>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</si>
  <si>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</si>
  <si>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</si>
  <si>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</si>
  <si>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</si>
  <si>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</si>
  <si>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</si>
  <si>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</si>
  <si>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</si>
  <si>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</si>
  <si>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</si>
  <si>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</si>
  <si>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</si>
  <si>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</si>
  <si>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</si>
  <si>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</si>
  <si>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</si>
  <si>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</si>
  <si>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</si>
  <si>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</si>
  <si>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</si>
  <si>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</si>
  <si>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</si>
  <si>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</si>
  <si>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</si>
  <si>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</si>
  <si>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</si>
  <si>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</si>
  <si>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</si>
  <si>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</si>
  <si>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</si>
  <si>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</si>
  <si>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</si>
  <si>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</si>
  <si>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</si>
  <si>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</si>
  <si>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</si>
  <si>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</si>
  <si>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</si>
  <si>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</si>
  <si>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</si>
  <si>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</si>
  <si>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</si>
  <si>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</si>
  <si>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</si>
  <si>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</si>
  <si>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</si>
  <si>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</si>
  <si>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</si>
  <si>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</si>
  <si>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</si>
  <si>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</si>
  <si>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</si>
  <si>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</si>
  <si>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</si>
  <si>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</si>
  <si>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</si>
  <si>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</si>
  <si>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</si>
  <si>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</si>
  <si>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</si>
  <si>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</si>
  <si>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</si>
  <si>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</si>
  <si>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</si>
  <si>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</si>
  <si>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</si>
  <si>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</si>
  <si>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</si>
  <si>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</si>
  <si>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</si>
  <si>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</si>
  <si>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</si>
  <si>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</si>
  <si>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</si>
  <si>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</si>
  <si>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</si>
  <si>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</si>
  <si>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</si>
  <si>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</si>
  <si>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</si>
  <si>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</si>
  <si>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</si>
  <si>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</si>
  <si>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</si>
  <si>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</si>
  <si>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</si>
  <si>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</si>
  <si>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</si>
  <si>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</si>
  <si>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</si>
  <si>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</si>
  <si>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</si>
  <si>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</si>
  <si>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</si>
  <si>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</si>
  <si>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</si>
  <si>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</si>
  <si>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</si>
  <si>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</si>
  <si>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</si>
  <si>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</si>
  <si>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</si>
  <si>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</si>
  <si>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</si>
  <si>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</si>
  <si>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</si>
  <si>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</si>
  <si>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</si>
  <si>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</si>
  <si>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</si>
  <si>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</si>
  <si>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</si>
  <si>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</si>
  <si>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</si>
  <si>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</si>
  <si>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</si>
  <si>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</si>
  <si>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</si>
  <si>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</si>
  <si>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</si>
  <si>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</si>
  <si>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</si>
  <si>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</si>
  <si>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</si>
  <si>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</si>
  <si>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</si>
  <si>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</si>
  <si>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</si>
  <si>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</si>
  <si>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</si>
  <si>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</si>
  <si>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</si>
  <si>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</si>
  <si>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</si>
  <si>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</si>
  <si>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</si>
  <si>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</si>
  <si>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</si>
  <si>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</si>
  <si>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</si>
  <si>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</si>
  <si>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</si>
  <si>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</si>
  <si>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</si>
  <si>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</si>
  <si>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</si>
  <si>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</si>
  <si>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</si>
  <si>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</si>
  <si>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</si>
  <si>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</si>
  <si>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</si>
  <si>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</si>
  <si>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</si>
  <si>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</si>
  <si>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</si>
  <si>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</si>
  <si>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</si>
  <si>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</si>
  <si>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</si>
  <si>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</si>
  <si>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</si>
  <si>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</si>
  <si>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</si>
  <si>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</si>
  <si>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</si>
  <si>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</si>
  <si>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</si>
  <si>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</si>
  <si>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</si>
  <si>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</si>
  <si>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</si>
  <si>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</si>
  <si>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</si>
  <si>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</si>
  <si>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</si>
  <si>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</si>
  <si>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</si>
  <si>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</si>
  <si>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</si>
  <si>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</si>
  <si>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</si>
  <si>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</si>
  <si>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</si>
  <si>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</si>
  <si>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</si>
  <si>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</si>
  <si>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</si>
  <si>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</si>
  <si>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</si>
  <si>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</si>
  <si>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</si>
  <si>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</si>
  <si>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</si>
  <si>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</si>
  <si>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</si>
  <si>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</si>
  <si>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</si>
  <si>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</si>
  <si>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</si>
  <si>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</si>
  <si>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</si>
  <si>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</si>
  <si>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</si>
  <si>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</si>
  <si>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</si>
  <si>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</si>
  <si>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</si>
  <si>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</si>
  <si>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</si>
  <si>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</si>
  <si>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</si>
  <si>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</si>
  <si>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</si>
  <si>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</si>
  <si>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</si>
  <si>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</si>
  <si>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</si>
  <si>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</si>
  <si>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</si>
  <si>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</si>
  <si>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</si>
  <si>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</si>
  <si>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</si>
  <si>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</si>
  <si>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</si>
  <si>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</si>
  <si>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</si>
  <si>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</si>
  <si>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</si>
  <si>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</si>
  <si>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</si>
  <si>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</si>
  <si>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</si>
  <si>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</si>
  <si>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</si>
  <si>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</si>
  <si>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</si>
  <si>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</si>
  <si>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</si>
  <si>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</si>
  <si>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</si>
  <si>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</si>
  <si>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</si>
  <si>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</si>
  <si>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</si>
  <si>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</si>
  <si>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</si>
  <si>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</si>
  <si>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</si>
  <si>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</si>
  <si>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</si>
  <si>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</si>
  <si>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</si>
  <si>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</si>
  <si>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</si>
  <si>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</si>
  <si>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</si>
  <si>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</si>
  <si>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</si>
  <si>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</si>
  <si>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</si>
  <si>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</si>
  <si>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</si>
  <si>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</si>
  <si>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</si>
  <si>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</si>
  <si>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</si>
  <si>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</si>
  <si>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</si>
  <si>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</si>
  <si>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</si>
  <si>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</si>
  <si>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</si>
  <si>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</si>
  <si>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</si>
  <si>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</si>
  <si>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</si>
  <si>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</si>
  <si>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</si>
  <si>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</si>
  <si>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</si>
  <si>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</si>
  <si>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</si>
  <si>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</si>
  <si>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</si>
  <si>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</si>
  <si>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</si>
  <si>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</si>
  <si>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</si>
  <si>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</si>
  <si>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</si>
  <si>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</si>
  <si>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</si>
  <si>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</si>
  <si>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</si>
  <si>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</si>
  <si>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</si>
  <si>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</si>
  <si>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</si>
  <si>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</si>
  <si>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</si>
  <si>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</si>
  <si>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</si>
  <si>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</si>
  <si>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</si>
  <si>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</si>
  <si>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</si>
  <si>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</si>
  <si>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</si>
  <si>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</si>
  <si>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</si>
  <si>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</si>
  <si>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</si>
  <si>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</si>
  <si>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</si>
  <si>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</si>
  <si>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</si>
  <si>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</si>
  <si>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</si>
  <si>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</si>
  <si>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</si>
  <si>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</si>
  <si>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</si>
  <si>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</si>
  <si>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</si>
  <si>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</si>
  <si>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</si>
  <si>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</si>
  <si>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</si>
  <si>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</si>
  <si>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</si>
  <si>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</si>
  <si>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</si>
  <si>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</si>
  <si>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</si>
  <si>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</si>
  <si>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</si>
  <si>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</si>
  <si>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</si>
  <si>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</si>
  <si>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</si>
  <si>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</si>
  <si>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</si>
  <si>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</si>
  <si>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</si>
  <si>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</si>
  <si>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</si>
  <si>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</si>
  <si>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</si>
  <si>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</si>
  <si>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</si>
  <si>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</si>
  <si>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</si>
  <si>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</si>
  <si>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</si>
  <si>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</si>
  <si>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</si>
  <si>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</si>
  <si>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</si>
  <si>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</si>
  <si>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</si>
  <si>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</si>
  <si>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</si>
  <si>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</si>
  <si>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</si>
  <si>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</si>
  <si>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</si>
  <si>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</si>
  <si>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</si>
  <si>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</si>
  <si>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</si>
  <si>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</si>
  <si>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</si>
  <si>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</si>
  <si>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</si>
  <si>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</si>
  <si>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</si>
  <si>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</si>
  <si>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</si>
  <si>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</si>
  <si>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</si>
  <si>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</si>
  <si>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</si>
  <si>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</si>
  <si>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</si>
  <si>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</si>
  <si>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</si>
  <si>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</si>
  <si>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</si>
  <si>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</si>
  <si>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</si>
  <si>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</si>
  <si>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</si>
  <si>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</si>
  <si>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</si>
  <si>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</si>
  <si>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</si>
  <si>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</si>
  <si>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</si>
  <si>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</si>
  <si>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</si>
  <si>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</si>
  <si>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</si>
  <si>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</si>
  <si>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</si>
  <si>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</si>
  <si>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</si>
  <si>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</si>
  <si>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</si>
  <si>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</si>
  <si>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</si>
  <si>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</si>
  <si>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</si>
  <si>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</si>
  <si>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</si>
  <si>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</si>
  <si>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</si>
  <si>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</si>
  <si>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</si>
  <si>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</si>
  <si>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</si>
  <si>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</si>
  <si>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</si>
  <si>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</si>
  <si>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</si>
  <si>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</si>
  <si>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</si>
  <si>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</si>
  <si>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</si>
  <si>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</si>
  <si>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</si>
  <si>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</si>
  <si>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</si>
  <si>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</si>
  <si>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</si>
  <si>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</si>
  <si>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</si>
  <si>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</si>
  <si>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</si>
  <si>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</si>
  <si>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</si>
  <si>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</si>
  <si>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</si>
  <si>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</si>
  <si>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</si>
  <si>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</si>
  <si>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</si>
  <si>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</si>
  <si>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</si>
  <si>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</si>
  <si>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</si>
  <si>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</si>
  <si>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</si>
  <si>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</si>
  <si>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</si>
  <si>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</si>
  <si>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</si>
  <si>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</si>
  <si>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</si>
  <si>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</si>
  <si>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</si>
  <si>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</si>
  <si>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</si>
  <si>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</si>
  <si>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</si>
  <si>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</si>
  <si>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</si>
  <si>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</si>
  <si>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</si>
  <si>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</si>
  <si>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</si>
  <si>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</si>
  <si>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</si>
  <si>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</si>
  <si>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</si>
  <si>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</si>
  <si>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</si>
  <si>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</si>
  <si>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</si>
  <si>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</si>
  <si>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</si>
  <si>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</si>
  <si>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</si>
  <si>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</si>
  <si>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</si>
  <si>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</si>
  <si>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</si>
  <si>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</si>
  <si>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</si>
  <si>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</si>
  <si>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</si>
  <si>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</si>
  <si>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</si>
  <si>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</si>
  <si>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</si>
  <si>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</si>
  <si>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</si>
  <si>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</si>
  <si>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</si>
  <si>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</si>
  <si>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</si>
  <si>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</si>
  <si>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</si>
  <si>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</si>
  <si>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</si>
  <si>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</si>
  <si>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</si>
  <si>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</si>
  <si>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</si>
  <si>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</si>
  <si>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</si>
  <si>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</si>
  <si>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</si>
  <si>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</si>
  <si>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</si>
  <si>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</si>
  <si>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</si>
  <si>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</si>
  <si>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</si>
  <si>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</si>
  <si>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</si>
  <si>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</si>
  <si>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</si>
  <si>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</si>
  <si>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</si>
  <si>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</si>
  <si>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</si>
  <si>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</si>
  <si>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</si>
  <si>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</si>
  <si>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</si>
  <si>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</si>
  <si>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</si>
  <si>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</si>
  <si>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</si>
  <si>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</si>
  <si>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</si>
  <si>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</si>
  <si>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</si>
  <si>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</si>
  <si>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</si>
  <si>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</si>
  <si>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</si>
  <si>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</si>
  <si>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</si>
  <si>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</si>
  <si>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</si>
  <si>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</si>
  <si>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</si>
  <si>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</si>
  <si>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</si>
  <si>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</si>
  <si>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</si>
  <si>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</si>
  <si>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</si>
  <si>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</si>
  <si>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</si>
  <si>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</si>
  <si>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</si>
  <si>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</si>
  <si>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</si>
  <si>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</si>
  <si>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</si>
  <si>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</si>
  <si>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</si>
  <si>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</si>
  <si>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</si>
  <si>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</si>
  <si>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</si>
  <si>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</si>
  <si>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</si>
  <si>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</si>
  <si>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</si>
  <si>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</si>
  <si>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</si>
  <si>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</si>
  <si>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</si>
  <si>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</si>
  <si>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</si>
  <si>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</si>
  <si>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</si>
  <si>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</si>
  <si>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</si>
  <si>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</si>
  <si>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</si>
  <si>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</si>
  <si>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</si>
  <si>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</si>
  <si>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</si>
  <si>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</si>
  <si>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</si>
  <si>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</si>
  <si>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</si>
  <si>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</si>
  <si>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</si>
  <si>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</si>
  <si>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</si>
  <si>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</si>
  <si>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</si>
  <si>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</si>
  <si>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</si>
  <si>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</si>
  <si>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</si>
  <si>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</si>
  <si>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</si>
  <si>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</si>
  <si>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</si>
  <si>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</si>
  <si>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</si>
  <si>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</si>
  <si>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</si>
  <si>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</si>
  <si>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</si>
  <si>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</si>
  <si>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</si>
  <si>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</si>
  <si>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</si>
  <si>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</si>
  <si>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</si>
  <si>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</si>
  <si>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</si>
  <si>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</si>
  <si>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</si>
  <si>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</si>
  <si>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</si>
  <si>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</si>
  <si>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</si>
  <si>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</si>
  <si>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</si>
  <si>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</si>
  <si>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</si>
  <si>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</si>
  <si>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</si>
  <si>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</si>
  <si>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</si>
  <si>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</si>
  <si>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</si>
  <si>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</si>
  <si>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</si>
  <si>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</si>
  <si>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</si>
  <si>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</si>
  <si>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</si>
  <si>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</si>
  <si>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</si>
  <si>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</si>
  <si>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</si>
  <si>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</si>
  <si>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</si>
  <si>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</si>
  <si>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</si>
  <si>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</si>
  <si>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</si>
  <si>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</si>
  <si>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</si>
  <si>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</si>
  <si>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</si>
  <si>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</si>
  <si>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</si>
  <si>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</si>
  <si>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</si>
  <si>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</si>
  <si>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</si>
  <si>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</si>
  <si>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</si>
  <si>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</si>
  <si>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</si>
  <si>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</si>
  <si>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</si>
  <si>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</si>
  <si>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</si>
  <si>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</si>
  <si>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</si>
  <si>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</si>
  <si>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</si>
  <si>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</si>
  <si>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</si>
  <si>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</si>
  <si>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</si>
  <si>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</si>
  <si>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</si>
  <si>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</si>
  <si>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</si>
  <si>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</si>
  <si>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</si>
  <si>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</si>
  <si>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</si>
  <si>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</si>
  <si>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</si>
  <si>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</si>
  <si>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</si>
  <si>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</si>
  <si>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</si>
  <si>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</si>
  <si>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</si>
  <si>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</si>
  <si>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</si>
  <si>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</si>
  <si>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</si>
  <si>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</si>
  <si>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</si>
  <si>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</si>
  <si>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</si>
  <si>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</si>
  <si>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</si>
  <si>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</si>
  <si>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</si>
  <si>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</si>
  <si>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</si>
  <si>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</si>
  <si>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</si>
  <si>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</si>
  <si>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</si>
  <si>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</si>
  <si>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</si>
  <si>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</si>
  <si>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</si>
  <si>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</si>
  <si>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</si>
  <si>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</si>
  <si>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</si>
  <si>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</si>
  <si>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</si>
  <si>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</si>
  <si>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</si>
  <si>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</si>
  <si>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</si>
  <si>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</si>
  <si>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</si>
  <si>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</si>
  <si>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</si>
  <si>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</si>
  <si>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</si>
  <si>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</si>
  <si>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</si>
  <si>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</si>
  <si>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</si>
  <si>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</si>
  <si>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</si>
  <si>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</si>
  <si>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</si>
  <si>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</si>
  <si>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</si>
  <si>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</si>
  <si>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</si>
  <si>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</si>
  <si>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</si>
  <si>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</si>
  <si>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</si>
  <si>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</si>
  <si>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</si>
  <si>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</si>
  <si>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</si>
  <si>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</si>
  <si>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</si>
  <si>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</si>
  <si>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</si>
  <si>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</si>
  <si>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</si>
  <si>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</si>
  <si>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</si>
  <si>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</si>
  <si>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</si>
  <si>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</si>
  <si>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</si>
  <si>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</si>
  <si>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</si>
  <si>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</si>
  <si>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</si>
  <si>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</si>
  <si>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</si>
  <si>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</si>
  <si>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</si>
  <si>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</si>
  <si>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</si>
  <si>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</si>
  <si>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</si>
  <si>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</si>
  <si>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</si>
  <si>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</si>
  <si>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</si>
  <si>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</si>
  <si>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</si>
  <si>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</si>
  <si>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</si>
  <si>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</si>
  <si>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</si>
  <si>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</si>
  <si>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</si>
  <si>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</si>
  <si>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</si>
  <si>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</si>
  <si>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</si>
  <si>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</si>
  <si>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</si>
  <si>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</si>
  <si>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</si>
  <si>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</si>
  <si>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</si>
  <si>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</si>
  <si>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</si>
  <si>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</si>
  <si>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</si>
  <si>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</si>
  <si>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</si>
  <si>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</si>
  <si>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</si>
  <si>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</si>
  <si>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</si>
  <si>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</si>
  <si>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</si>
  <si>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</si>
  <si>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</si>
  <si>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</si>
  <si>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</si>
  <si>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</si>
  <si>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</si>
  <si>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</si>
  <si>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</si>
  <si>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</si>
  <si>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</si>
  <si>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</si>
  <si>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</si>
  <si>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</si>
  <si>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</si>
  <si>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</si>
  <si>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</si>
  <si>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</si>
  <si>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</si>
  <si>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</si>
  <si>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</si>
  <si>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</si>
  <si>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</si>
  <si>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</si>
  <si>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</si>
  <si>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</si>
  <si>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</si>
  <si>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</si>
  <si>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</si>
  <si>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</si>
  <si>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</si>
  <si>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</si>
  <si>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</si>
  <si>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</si>
  <si>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</si>
  <si>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</si>
  <si>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</si>
  <si>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</si>
  <si>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</si>
  <si>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</si>
  <si>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</si>
  <si>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</si>
  <si>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</si>
  <si>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</si>
  <si>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</si>
  <si>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</si>
  <si>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</si>
  <si>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</si>
  <si>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</si>
  <si>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</si>
  <si>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</si>
  <si>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</si>
  <si>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</si>
  <si>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</si>
  <si>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</si>
  <si>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</si>
  <si>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</si>
  <si>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</si>
  <si>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</si>
  <si>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</si>
  <si>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</si>
  <si>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</si>
  <si>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</si>
  <si>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</si>
  <si>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</si>
  <si>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</si>
  <si>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</si>
  <si>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</si>
  <si>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</si>
  <si>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</si>
  <si>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</si>
  <si>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</si>
  <si>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</si>
  <si>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</si>
  <si>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</si>
  <si>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</si>
  <si>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</si>
  <si>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</si>
  <si>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</si>
  <si>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</si>
  <si>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</si>
  <si>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</si>
  <si>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</si>
  <si>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</si>
  <si>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</si>
  <si>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</si>
  <si>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</si>
  <si>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</si>
  <si>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</si>
  <si>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</si>
  <si>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</si>
  <si>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</si>
  <si>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</si>
  <si>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</si>
  <si>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</si>
  <si>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</si>
  <si>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</si>
  <si>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</si>
  <si>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</si>
  <si>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</si>
  <si>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</si>
  <si>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</si>
  <si>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</si>
  <si>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</si>
  <si>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</si>
  <si>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</si>
  <si>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</si>
  <si>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</si>
  <si>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</si>
  <si>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</si>
  <si>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</si>
  <si>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</si>
  <si>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</si>
  <si>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</si>
  <si>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</si>
  <si>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</si>
  <si>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</si>
  <si>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</si>
  <si>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</si>
  <si>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</si>
  <si>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</si>
  <si>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</si>
  <si>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</si>
  <si>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</si>
  <si>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</si>
  <si>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</si>
  <si>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</si>
  <si>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</si>
  <si>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</si>
  <si>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</si>
  <si>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</si>
  <si>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</si>
  <si>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</si>
  <si>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</si>
  <si>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</si>
  <si>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</si>
  <si>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</si>
  <si>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</si>
  <si>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</si>
  <si>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</si>
  <si>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</si>
  <si>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</si>
  <si>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</si>
  <si>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</si>
  <si>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</si>
  <si>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</si>
  <si>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</si>
  <si>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</si>
  <si>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</si>
  <si>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</si>
  <si>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</si>
  <si>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</si>
  <si>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</si>
  <si>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</si>
  <si>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</si>
  <si>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</si>
  <si>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</si>
  <si>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</si>
  <si>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</si>
  <si>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</si>
  <si>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</si>
  <si>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</si>
  <si>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</si>
  <si>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</si>
  <si>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</si>
  <si>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</si>
  <si>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</si>
  <si>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</si>
  <si>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</si>
  <si>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</si>
  <si>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</si>
  <si>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</si>
  <si>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</si>
  <si>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</si>
  <si>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</si>
  <si>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</si>
  <si>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</si>
  <si>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</si>
  <si>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</si>
  <si>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</si>
  <si>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</si>
  <si>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</si>
  <si>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</si>
  <si>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</si>
  <si>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</si>
  <si>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</si>
  <si>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</si>
  <si>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</si>
  <si>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</si>
  <si>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</si>
  <si>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</si>
  <si>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</si>
  <si>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</si>
  <si>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</si>
  <si>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</si>
  <si>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</si>
  <si>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</si>
  <si>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</si>
  <si>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</si>
  <si>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</si>
  <si>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</si>
  <si>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</si>
  <si>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</si>
  <si>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</si>
  <si>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</si>
  <si>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</si>
  <si>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</si>
  <si>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</si>
  <si>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</si>
  <si>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</si>
  <si>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</si>
  <si>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</si>
  <si>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</si>
  <si>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</si>
  <si>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</si>
  <si>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</si>
  <si>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</si>
  <si>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</si>
  <si>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</si>
  <si>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</si>
  <si>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</si>
  <si>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</si>
  <si>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</si>
  <si>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</si>
  <si>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</si>
  <si>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</si>
  <si>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</si>
  <si>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</si>
  <si>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</si>
  <si>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</si>
  <si>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</si>
  <si>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</si>
  <si>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</si>
  <si>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</si>
  <si>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</si>
  <si>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</si>
  <si>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</si>
  <si>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</si>
  <si>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</si>
  <si>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</si>
  <si>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</si>
  <si>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</si>
  <si>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</si>
  <si>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</si>
  <si>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</si>
  <si>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</si>
  <si>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</si>
  <si>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</si>
  <si>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</si>
  <si>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</si>
  <si>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</si>
  <si>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</si>
  <si>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</si>
  <si>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</si>
  <si>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</si>
  <si>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</si>
  <si>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</si>
  <si>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</si>
  <si>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</si>
  <si>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</si>
  <si>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</si>
  <si>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</si>
  <si>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</si>
  <si>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</si>
  <si>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</si>
  <si>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</si>
  <si>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</si>
  <si>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</si>
  <si>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</si>
  <si>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</si>
  <si>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</si>
  <si>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</si>
  <si>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</si>
  <si>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</si>
  <si>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</si>
  <si>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</si>
  <si>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</si>
  <si>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</si>
  <si>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</si>
  <si>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</si>
  <si>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</si>
  <si>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</si>
  <si>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</si>
  <si>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</si>
  <si>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</si>
  <si>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</si>
  <si>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</si>
  <si>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</si>
  <si>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</si>
  <si>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</si>
  <si>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</si>
  <si>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</si>
  <si>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</si>
  <si>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</si>
  <si>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</si>
  <si>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</si>
  <si>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</si>
  <si>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</si>
  <si>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</si>
  <si>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</si>
  <si>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</si>
  <si>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</si>
  <si>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</si>
  <si>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</si>
  <si>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</si>
  <si>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</si>
  <si>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</si>
  <si>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</si>
  <si>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</si>
  <si>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</si>
  <si>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</si>
  <si>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</si>
  <si>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</si>
  <si>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</si>
  <si>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</si>
  <si>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</si>
  <si>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</si>
  <si>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</si>
  <si>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</si>
  <si>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</si>
  <si>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</si>
  <si>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</si>
  <si>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</si>
  <si>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</si>
  <si>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</si>
  <si>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</si>
  <si>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</si>
  <si>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</si>
  <si>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</si>
  <si>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</si>
  <si>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</si>
  <si>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</si>
  <si>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</si>
  <si>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</si>
  <si>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</si>
  <si>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</si>
  <si>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</si>
  <si>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</si>
  <si>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</si>
  <si>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</si>
  <si>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</si>
  <si>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</si>
  <si>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</si>
  <si>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</si>
  <si>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</si>
  <si>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</si>
  <si>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</si>
  <si>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</si>
  <si>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</si>
  <si>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</si>
  <si>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</si>
  <si>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</si>
  <si>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</si>
  <si>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</si>
  <si>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</si>
  <si>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</si>
  <si>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</si>
  <si>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</si>
  <si>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</si>
  <si>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</si>
  <si>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</si>
  <si>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</si>
  <si>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</si>
  <si>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</si>
  <si>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</si>
  <si>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</si>
  <si>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</si>
  <si>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</si>
  <si>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</si>
  <si>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</si>
  <si>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</si>
  <si>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</si>
  <si>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</si>
  <si>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</si>
  <si>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</si>
  <si>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</si>
  <si>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</si>
  <si>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</si>
  <si>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</si>
  <si>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</si>
  <si>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</si>
  <si>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</si>
  <si>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</si>
  <si>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</si>
  <si>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</si>
  <si>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</si>
  <si>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</si>
  <si>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</si>
  <si>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</si>
  <si>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</si>
  <si>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</si>
  <si>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</si>
  <si>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</si>
  <si>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</si>
  <si>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</si>
  <si>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</si>
  <si>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</si>
  <si>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</si>
  <si>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</si>
  <si>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</si>
  <si>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</si>
  <si>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</si>
  <si>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</si>
  <si>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</si>
  <si>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</si>
  <si>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</si>
  <si>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</si>
  <si>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</si>
  <si>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</si>
  <si>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</si>
  <si>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</si>
  <si>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</si>
  <si>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</si>
  <si>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</si>
  <si>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</si>
  <si>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</si>
  <si>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</si>
  <si>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</si>
  <si>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</si>
  <si>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</si>
  <si>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</si>
  <si>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</si>
  <si>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</si>
  <si>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</si>
  <si>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</si>
  <si>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</si>
  <si>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</si>
  <si>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</si>
  <si>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</si>
  <si>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</si>
  <si>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</si>
  <si>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</si>
  <si>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</si>
  <si>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</si>
  <si>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</si>
  <si>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</si>
  <si>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</si>
  <si>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</si>
  <si>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</si>
  <si>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</si>
  <si>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</si>
  <si>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</si>
  <si>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</si>
  <si>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</si>
  <si>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</si>
  <si>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</si>
  <si>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</si>
  <si>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</si>
  <si>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</si>
  <si>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</si>
  <si>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</si>
  <si>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</si>
  <si>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</si>
  <si>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</si>
  <si>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</si>
  <si>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</si>
  <si>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</si>
  <si>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</si>
  <si>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</si>
  <si>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</si>
  <si>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</si>
  <si>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</si>
  <si>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</si>
  <si>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</si>
  <si>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</si>
  <si>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</si>
  <si>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</si>
  <si>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</si>
  <si>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</si>
  <si>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</si>
  <si>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</si>
  <si>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</si>
  <si>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</si>
  <si>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</si>
  <si>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</si>
  <si>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</si>
  <si>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</si>
  <si>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</si>
  <si>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</si>
  <si>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</si>
  <si>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</si>
  <si>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</si>
  <si>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</si>
  <si>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</si>
  <si>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</si>
  <si>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</si>
  <si>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</si>
  <si>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</si>
  <si>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</si>
  <si>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</si>
  <si>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</si>
  <si>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</si>
  <si>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</si>
  <si>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</si>
  <si>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</si>
  <si>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</si>
  <si>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</si>
  <si>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</si>
  <si>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</si>
  <si>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</si>
  <si>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</si>
  <si>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</si>
  <si>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</si>
  <si>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</si>
  <si>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</si>
  <si>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</si>
  <si>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</si>
  <si>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</si>
  <si>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</si>
  <si>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</si>
  <si>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</si>
  <si>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</si>
  <si>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</si>
  <si>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</si>
  <si>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</si>
  <si>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</si>
  <si>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</si>
  <si>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</si>
  <si>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</si>
  <si>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</si>
  <si>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</si>
  <si>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</si>
  <si>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</si>
  <si>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</si>
  <si>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</si>
  <si>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</si>
  <si>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</si>
  <si>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</si>
  <si>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</si>
  <si>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</si>
  <si>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</si>
  <si>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</si>
  <si>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</si>
  <si>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</si>
  <si>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</si>
  <si>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</si>
  <si>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</si>
  <si>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</si>
  <si>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</si>
  <si>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</si>
  <si>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</si>
  <si>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</si>
  <si>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</si>
  <si>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</si>
  <si>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</si>
  <si>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</si>
  <si>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</si>
  <si>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</si>
  <si>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</si>
  <si>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</si>
  <si>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</si>
  <si>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</si>
  <si>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</si>
  <si>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</si>
  <si>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</si>
  <si>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</si>
  <si>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</si>
  <si>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</si>
  <si>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</si>
  <si>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</si>
  <si>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</si>
  <si>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</si>
  <si>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</si>
  <si>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</si>
  <si>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</si>
  <si>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</si>
  <si>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</si>
  <si>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</si>
  <si>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</si>
  <si>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</si>
  <si>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</si>
  <si>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</si>
  <si>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</si>
  <si>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</si>
  <si>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</si>
  <si>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</si>
  <si>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</si>
  <si>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</si>
  <si>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</si>
  <si>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</si>
  <si>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</si>
  <si>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</si>
  <si>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</si>
  <si>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</si>
  <si>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</si>
  <si>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</si>
  <si>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</si>
  <si>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</si>
  <si>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</si>
  <si>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</si>
  <si>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</si>
  <si>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</si>
  <si>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</si>
  <si>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</si>
  <si>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</si>
  <si>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</si>
  <si>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</si>
  <si>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</si>
  <si>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</si>
  <si>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</si>
  <si>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</si>
  <si>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</si>
  <si>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</si>
  <si>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</si>
  <si>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</si>
  <si>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</si>
  <si>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</si>
  <si>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</si>
  <si>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</si>
  <si>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</si>
  <si>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</si>
  <si>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</si>
  <si>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</si>
  <si>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</si>
  <si>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</si>
  <si>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</si>
  <si>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</si>
  <si>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</si>
  <si>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</si>
  <si>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</si>
  <si>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</si>
  <si>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</si>
  <si>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</si>
  <si>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</si>
  <si>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</si>
  <si>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</si>
  <si>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</si>
  <si>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</si>
  <si>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</si>
  <si>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</si>
  <si>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</si>
  <si>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</si>
  <si>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</si>
  <si>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</si>
  <si>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</si>
  <si>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</si>
  <si>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</si>
  <si>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</si>
  <si>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</si>
  <si>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</si>
  <si>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</si>
  <si>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</si>
  <si>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</si>
  <si>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</si>
  <si>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</si>
  <si>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</si>
  <si>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</si>
  <si>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</si>
  <si>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</si>
  <si>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</si>
  <si>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</si>
  <si>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</si>
  <si>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</si>
  <si>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</si>
  <si>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</si>
  <si>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</si>
  <si>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</si>
  <si>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</si>
  <si>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</si>
  <si>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</si>
  <si>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</si>
  <si>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</si>
  <si>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</si>
  <si>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</si>
  <si>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</si>
  <si>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</si>
  <si>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</si>
  <si>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</si>
  <si>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</si>
  <si>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</si>
  <si>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</si>
  <si>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</si>
  <si>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</si>
  <si>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</si>
  <si>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</si>
  <si>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</si>
  <si>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</si>
  <si>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</si>
  <si>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</si>
  <si>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</si>
  <si>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</si>
  <si>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</si>
  <si>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</si>
  <si>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</si>
  <si>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</si>
  <si>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</si>
  <si>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</si>
  <si>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</si>
  <si>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</si>
  <si>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</si>
  <si>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</si>
  <si>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</si>
  <si>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</si>
  <si>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</si>
  <si>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</si>
  <si>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</si>
  <si>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</si>
  <si>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</si>
  <si>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</si>
  <si>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</si>
  <si>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</si>
  <si>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</si>
  <si>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</si>
  <si>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</si>
  <si>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</si>
  <si>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</si>
  <si>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</si>
  <si>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</si>
  <si>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</si>
  <si>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</si>
  <si>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</si>
  <si>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</si>
  <si>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</si>
  <si>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</si>
  <si>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</si>
  <si>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</si>
  <si>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</si>
  <si>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</si>
  <si>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</si>
  <si>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</si>
  <si>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</si>
  <si>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</si>
  <si>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</si>
  <si>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</si>
  <si>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</si>
  <si>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</si>
  <si>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</si>
  <si>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</si>
  <si>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</si>
  <si>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</si>
  <si>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</si>
  <si>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</si>
  <si>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</si>
  <si>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</si>
  <si>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</si>
  <si>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</si>
  <si>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</si>
  <si>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</si>
  <si>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</si>
  <si>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</si>
  <si>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</si>
  <si>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</si>
  <si>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</si>
  <si>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</si>
  <si>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</si>
  <si>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</si>
  <si>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</si>
  <si>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</si>
  <si>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</si>
  <si>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</si>
  <si>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</si>
  <si>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</si>
  <si>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</si>
  <si>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</si>
  <si>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</si>
  <si>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</si>
  <si>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</si>
  <si>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</si>
  <si>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</si>
  <si>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</si>
  <si>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</si>
  <si>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</si>
  <si>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</si>
  <si>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</si>
  <si>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</si>
  <si>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</si>
  <si>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</si>
  <si>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</si>
  <si>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</si>
  <si>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</si>
  <si>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</si>
  <si>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</si>
  <si>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</si>
  <si>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</si>
  <si>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</si>
  <si>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</si>
  <si>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</si>
  <si>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</si>
  <si>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</si>
  <si>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</si>
  <si>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</si>
  <si>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</si>
  <si>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</si>
  <si>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</si>
  <si>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</si>
  <si>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</si>
  <si>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</si>
  <si>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</si>
  <si>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</si>
  <si>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</si>
  <si>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</si>
  <si>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</si>
  <si>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</si>
  <si>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</si>
  <si>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</si>
  <si>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</si>
  <si>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</si>
  <si>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</si>
  <si>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</si>
  <si>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</si>
  <si>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</si>
  <si>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</si>
  <si>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</si>
  <si>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</si>
  <si>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</si>
  <si>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</si>
  <si>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</si>
  <si>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</si>
  <si>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</si>
  <si>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</si>
  <si>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</si>
  <si>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</si>
  <si>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</si>
  <si>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</si>
  <si>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</si>
  <si>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</si>
  <si>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</si>
  <si>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</si>
  <si>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</si>
  <si>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</si>
  <si>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</si>
  <si>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</si>
  <si>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</si>
  <si>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</si>
  <si>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</si>
  <si>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</si>
  <si>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</si>
  <si>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</si>
  <si>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</si>
  <si>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</si>
  <si>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</si>
  <si>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</si>
  <si>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</si>
  <si>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</si>
  <si>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</si>
  <si>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</si>
  <si>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</si>
  <si>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</si>
  <si>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</si>
  <si>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</si>
  <si>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</si>
  <si>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</si>
  <si>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</si>
  <si>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</si>
  <si>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</si>
  <si>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</si>
  <si>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</si>
  <si>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</si>
  <si>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</si>
  <si>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</si>
  <si>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</si>
  <si>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</si>
  <si>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</si>
  <si>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</si>
  <si>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</si>
  <si>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</si>
  <si>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</si>
  <si>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</si>
  <si>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</si>
  <si>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</si>
  <si>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</si>
  <si>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</si>
  <si>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</si>
  <si>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</si>
  <si>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</si>
  <si>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</si>
  <si>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</si>
  <si>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</si>
  <si>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</si>
  <si>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</si>
  <si>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</si>
  <si>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</si>
  <si>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</si>
  <si>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</si>
  <si>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</si>
  <si>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</si>
  <si>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</si>
  <si>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</si>
  <si>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</si>
  <si>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</si>
  <si>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</si>
  <si>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</si>
  <si>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</si>
  <si>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</si>
  <si>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</si>
  <si>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</si>
  <si>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</si>
  <si>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</si>
  <si>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</si>
  <si>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</si>
  <si>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</si>
  <si>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</si>
  <si>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</si>
  <si>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</si>
  <si>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</si>
  <si>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</si>
  <si>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</si>
  <si>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</si>
  <si>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</si>
  <si>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</si>
  <si>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</si>
  <si>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</si>
  <si>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</si>
  <si>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</si>
  <si>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</si>
  <si>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</si>
  <si>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</si>
  <si>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</si>
  <si>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</si>
  <si>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</si>
  <si>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</si>
  <si>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</si>
  <si>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</si>
  <si>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</si>
  <si>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</si>
  <si>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</si>
  <si>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</si>
  <si>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</si>
  <si>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</si>
  <si>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</si>
  <si>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</si>
  <si>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</si>
  <si>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</si>
  <si>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</si>
  <si>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</si>
  <si>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</si>
  <si>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</si>
  <si>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</si>
  <si>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</si>
  <si>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</si>
  <si>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</si>
  <si>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</si>
  <si>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</si>
  <si>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</si>
  <si>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</si>
  <si>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</si>
  <si>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</si>
  <si>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</si>
  <si>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</si>
  <si>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</si>
  <si>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</si>
  <si>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</si>
  <si>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</si>
  <si>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</si>
  <si>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</si>
  <si>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</si>
  <si>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</si>
  <si>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</si>
  <si>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</si>
  <si>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</si>
  <si>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</si>
  <si>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</si>
  <si>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</si>
  <si>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</si>
  <si>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</si>
  <si>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</si>
  <si>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</si>
  <si>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</si>
  <si>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</si>
  <si>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</si>
  <si>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</si>
  <si>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</si>
  <si>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</si>
  <si>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</si>
  <si>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</si>
  <si>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</si>
  <si>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</si>
  <si>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</si>
  <si>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</si>
  <si>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</si>
  <si>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</si>
  <si>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</si>
  <si>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</si>
  <si>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</si>
  <si>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</si>
  <si>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</si>
  <si>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</si>
  <si>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</si>
  <si>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</si>
  <si>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</si>
  <si>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</si>
  <si>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</si>
  <si>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</si>
  <si>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</si>
  <si>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</si>
  <si>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</si>
  <si>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</si>
  <si>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</si>
  <si>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</si>
  <si>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</si>
  <si>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</si>
  <si>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</si>
  <si>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</si>
  <si>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</si>
  <si>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</si>
  <si>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</si>
  <si>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</si>
  <si>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</si>
  <si>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</si>
  <si>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</si>
  <si>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</si>
  <si>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</si>
  <si>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</si>
  <si>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</si>
  <si>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</si>
  <si>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</si>
  <si>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</si>
  <si>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</si>
  <si>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</si>
  <si>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</si>
  <si>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</si>
  <si>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</si>
  <si>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</si>
  <si>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</si>
  <si>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</si>
  <si>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</si>
  <si>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</si>
  <si>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</si>
  <si>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</si>
  <si>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</si>
  <si>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</si>
  <si>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</si>
  <si>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</si>
  <si>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</si>
  <si>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</si>
  <si>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</si>
  <si>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</si>
  <si>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</si>
  <si>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</si>
  <si>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</si>
  <si>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</si>
  <si>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</si>
  <si>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</si>
  <si>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</si>
  <si>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</si>
  <si>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</si>
  <si>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</si>
  <si>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</si>
  <si>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</si>
  <si>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</si>
  <si>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</si>
  <si>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</si>
  <si>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</si>
  <si>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</si>
  <si>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</si>
  <si>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</si>
  <si>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</si>
  <si>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</si>
  <si>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</si>
  <si>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</si>
  <si>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</si>
  <si>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</si>
  <si>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</si>
  <si>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</si>
  <si>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</si>
  <si>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</si>
  <si>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</si>
  <si>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</si>
  <si>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</si>
  <si>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</si>
  <si>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</si>
  <si>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</si>
  <si>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</si>
  <si>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</si>
  <si>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</si>
  <si>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</si>
  <si>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</si>
  <si>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</si>
  <si>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</si>
  <si>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</si>
  <si>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</si>
  <si>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</si>
  <si>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</si>
  <si>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</si>
  <si>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</si>
  <si>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</si>
  <si>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</si>
  <si>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</si>
  <si>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</si>
  <si>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</si>
  <si>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</si>
  <si>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</si>
  <si>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</si>
  <si>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</si>
  <si>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</si>
  <si>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</si>
  <si>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</si>
  <si>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</si>
  <si>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</si>
  <si>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</si>
  <si>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</si>
  <si>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</si>
  <si>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</si>
  <si>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</si>
  <si>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</si>
  <si>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</si>
  <si>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</si>
  <si>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</si>
  <si>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</si>
  <si>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</si>
  <si>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</si>
  <si>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</si>
  <si>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</si>
  <si>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</si>
  <si>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</si>
  <si>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</si>
  <si>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</si>
  <si>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</si>
  <si>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</si>
  <si>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</si>
  <si>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</si>
  <si>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</si>
  <si>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</si>
  <si>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</si>
  <si>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</si>
  <si>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</si>
  <si>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</si>
  <si>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</si>
  <si>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</si>
  <si>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</si>
  <si>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</si>
  <si>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</si>
  <si>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</si>
  <si>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</si>
  <si>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</si>
  <si>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</si>
  <si>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</si>
  <si>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</si>
  <si>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</si>
  <si>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</si>
  <si>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</si>
  <si>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</si>
  <si>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</si>
  <si>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</si>
  <si>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</si>
  <si>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</si>
  <si>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</si>
  <si>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</si>
  <si>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</si>
  <si>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</si>
  <si>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</si>
  <si>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</si>
  <si>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</si>
  <si>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</si>
  <si>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</si>
  <si>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</si>
  <si>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</si>
  <si>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</si>
  <si>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</si>
  <si>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</si>
  <si>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</si>
  <si>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</si>
  <si>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</si>
  <si>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</si>
  <si>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</si>
  <si>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</si>
  <si>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</si>
  <si>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</si>
  <si>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</si>
  <si>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</si>
  <si>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</si>
  <si>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</si>
  <si>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</si>
  <si>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</si>
  <si>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</si>
  <si>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</si>
  <si>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</si>
  <si>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</si>
  <si>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</si>
  <si>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</si>
  <si>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</si>
  <si>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</si>
  <si>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</si>
  <si>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</si>
  <si>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</si>
  <si>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</si>
  <si>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</si>
  <si>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</si>
  <si>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</si>
  <si>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</si>
  <si>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</si>
  <si>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</si>
  <si>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</si>
  <si>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</si>
  <si>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</si>
  <si>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</si>
  <si>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</si>
  <si>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</si>
  <si>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</si>
  <si>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</si>
  <si>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</si>
  <si>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</si>
  <si>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</si>
  <si>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</si>
  <si>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</si>
  <si>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</si>
  <si>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</si>
  <si>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</si>
  <si>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</si>
  <si>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</si>
  <si>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</si>
  <si>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</si>
  <si>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</si>
  <si>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</si>
  <si>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</si>
  <si>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</si>
  <si>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</si>
  <si>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</si>
  <si>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</si>
  <si>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</si>
  <si>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</si>
  <si>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</si>
  <si>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</si>
  <si>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</si>
  <si>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</si>
  <si>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</si>
  <si>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</si>
  <si>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</si>
  <si>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</si>
  <si>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</si>
  <si>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</si>
  <si>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</si>
  <si>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</si>
  <si>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</si>
  <si>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</si>
  <si>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</si>
  <si>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</si>
  <si>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</si>
  <si>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</si>
  <si>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</si>
  <si>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</si>
  <si>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</si>
  <si>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</si>
  <si>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</si>
  <si>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</si>
  <si>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</si>
  <si>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</si>
  <si>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</si>
  <si>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</si>
  <si>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</si>
  <si>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</si>
  <si>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</si>
  <si>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</si>
  <si>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</si>
  <si>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</si>
  <si>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</si>
  <si>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</si>
  <si>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</si>
  <si>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</si>
  <si>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</si>
  <si>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</si>
  <si>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</si>
  <si>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</si>
  <si>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</si>
  <si>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</si>
  <si>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</si>
  <si>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</si>
  <si>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</si>
  <si>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</si>
  <si>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</si>
  <si>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</si>
  <si>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</si>
  <si>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</si>
  <si>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</si>
  <si>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</si>
  <si>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</si>
  <si>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</si>
  <si>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</si>
  <si>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</si>
  <si>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</si>
  <si>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</si>
  <si>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</si>
  <si>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</si>
  <si>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</si>
  <si>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</si>
  <si>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</si>
  <si>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</si>
  <si>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</si>
  <si>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</si>
  <si>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</si>
  <si>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</si>
  <si>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</si>
  <si>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</si>
  <si>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</si>
  <si>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</si>
  <si>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</si>
  <si>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</si>
  <si>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</si>
  <si>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</si>
  <si>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</si>
  <si>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</si>
  <si>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</si>
  <si>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</si>
  <si>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</si>
  <si>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</si>
  <si>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</si>
  <si>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</si>
  <si>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</si>
  <si>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</si>
  <si>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</si>
  <si>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</si>
  <si>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</si>
  <si>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</si>
  <si>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</si>
  <si>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</si>
  <si>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</si>
  <si>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</si>
  <si>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</si>
  <si>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</si>
  <si>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</si>
  <si>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</si>
  <si>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</si>
  <si>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</si>
  <si>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</si>
  <si>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</si>
  <si>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</si>
  <si>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</si>
  <si>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</si>
  <si>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</si>
  <si>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</si>
  <si>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</si>
  <si>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</si>
  <si>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</si>
  <si>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</si>
  <si>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</si>
  <si>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</si>
  <si>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</si>
  <si>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</si>
  <si>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</si>
  <si>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</si>
  <si>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</si>
  <si>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</si>
  <si>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</si>
  <si>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</si>
  <si>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</si>
  <si>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</si>
  <si>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</si>
  <si>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</si>
  <si>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</si>
  <si>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</si>
  <si>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</si>
  <si>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</si>
  <si>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</si>
  <si>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</si>
  <si>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</si>
  <si>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</si>
  <si>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</si>
  <si>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</si>
  <si>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</si>
  <si>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</si>
  <si>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</si>
  <si>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</si>
  <si>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</si>
  <si>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</si>
  <si>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</si>
  <si>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</si>
  <si>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</si>
  <si>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</si>
  <si>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</si>
  <si>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</si>
  <si>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</si>
  <si>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</si>
  <si>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</si>
  <si>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</si>
  <si>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</si>
  <si>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</si>
  <si>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</si>
  <si>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</si>
  <si>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</si>
  <si>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</si>
  <si>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</si>
  <si>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</si>
  <si>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</si>
  <si>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</si>
  <si>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</si>
  <si>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</si>
  <si>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</si>
  <si>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</si>
  <si>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</si>
  <si>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</si>
  <si>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</si>
  <si>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</si>
  <si>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</si>
  <si>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</si>
  <si>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</si>
  <si>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</si>
  <si>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</si>
  <si>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</si>
  <si>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</si>
  <si>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</si>
  <si>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</si>
  <si>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</si>
  <si>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</si>
  <si>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</si>
  <si>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</si>
  <si>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</si>
  <si>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</si>
  <si>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</si>
  <si>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</si>
  <si>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</si>
  <si>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</si>
  <si>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</si>
  <si>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</si>
  <si>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</si>
  <si>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</si>
  <si>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</si>
  <si>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</si>
  <si>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</si>
  <si>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</si>
  <si>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</si>
  <si>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</si>
  <si>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</si>
  <si>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</si>
  <si>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</si>
  <si>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</si>
  <si>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</si>
  <si>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</si>
  <si>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</si>
  <si>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</si>
  <si>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</si>
  <si>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</si>
  <si>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</si>
  <si>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</si>
  <si>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</si>
  <si>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</si>
  <si>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</si>
  <si>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</si>
  <si>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</si>
  <si>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</si>
  <si>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</si>
  <si>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</si>
  <si>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</si>
  <si>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</si>
  <si>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</si>
  <si>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</si>
  <si>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</si>
  <si>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</si>
  <si>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</si>
  <si>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</si>
  <si>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</si>
  <si>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</si>
  <si>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</si>
  <si>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</si>
  <si>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</si>
  <si>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</si>
  <si>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</si>
  <si>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</si>
  <si>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</si>
  <si>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</si>
  <si>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</si>
  <si>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</si>
  <si>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</si>
  <si>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</si>
  <si>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</si>
  <si>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</si>
  <si>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</si>
  <si>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</si>
  <si>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</si>
  <si>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</si>
  <si>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</si>
  <si>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</si>
  <si>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</si>
  <si>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</si>
  <si>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</si>
  <si>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</si>
  <si>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</si>
  <si>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</si>
  <si>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</si>
  <si>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</si>
  <si>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</si>
  <si>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</si>
  <si>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</si>
  <si>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</si>
  <si>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</si>
  <si>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</si>
  <si>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</si>
  <si>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</si>
  <si>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</si>
  <si>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</si>
  <si>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</si>
  <si>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</si>
  <si>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</si>
  <si>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</si>
  <si>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</si>
  <si>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</si>
  <si>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</si>
  <si>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</si>
  <si>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</si>
  <si>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</si>
  <si>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</si>
  <si>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</si>
  <si>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</si>
  <si>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</si>
  <si>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</si>
  <si>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</si>
  <si>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</si>
  <si>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</si>
  <si>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</si>
  <si>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</si>
  <si>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</si>
  <si>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</si>
  <si>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</si>
  <si>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</si>
  <si>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</si>
  <si>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</si>
  <si>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</si>
  <si>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</si>
  <si>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</si>
  <si>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</si>
  <si>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</si>
  <si>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</si>
  <si>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</si>
  <si>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</si>
  <si>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</si>
  <si>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</si>
  <si>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</si>
  <si>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</si>
  <si>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</si>
  <si>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</si>
  <si>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</si>
  <si>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</si>
  <si>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</si>
  <si>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</si>
  <si>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</si>
  <si>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</si>
  <si>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</si>
  <si>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</si>
  <si>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</si>
  <si>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</si>
  <si>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</si>
  <si>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</si>
  <si>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</si>
  <si>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</si>
  <si>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</si>
  <si>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</si>
  <si>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</si>
  <si>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</si>
  <si>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</si>
  <si>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</si>
  <si>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</si>
  <si>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</si>
  <si>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</si>
  <si>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</si>
  <si>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</si>
  <si>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</si>
  <si>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</si>
  <si>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</si>
  <si>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</si>
  <si>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</si>
  <si>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</si>
  <si>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</si>
  <si>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</si>
  <si>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</si>
  <si>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</si>
  <si>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</si>
  <si>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</si>
  <si>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</si>
  <si>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</si>
  <si>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</si>
  <si>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</si>
  <si>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</si>
  <si>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</si>
  <si>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</si>
  <si>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</si>
  <si>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</si>
  <si>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</si>
  <si>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</si>
  <si>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</si>
  <si>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</si>
  <si>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</si>
  <si>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</si>
  <si>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</si>
  <si>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</si>
  <si>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</si>
  <si>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</si>
  <si>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</si>
  <si>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</si>
  <si>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</si>
  <si>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</si>
  <si>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</si>
  <si>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</si>
  <si>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</si>
  <si>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</si>
  <si>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</si>
  <si>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</si>
  <si>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</si>
  <si>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</si>
  <si>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</si>
  <si>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</si>
  <si>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</si>
  <si>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</si>
  <si>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</si>
  <si>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</si>
  <si>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</si>
  <si>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</si>
  <si>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</si>
  <si>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</si>
  <si>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</si>
  <si>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</si>
  <si>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</si>
  <si>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</si>
  <si>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</si>
  <si>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</si>
  <si>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</si>
  <si>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</si>
  <si>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</si>
  <si>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</si>
  <si>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</si>
  <si>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</si>
  <si>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</si>
  <si>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</si>
  <si>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</si>
  <si>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</si>
  <si>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</si>
  <si>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</si>
  <si>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</si>
  <si>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</si>
  <si>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</si>
  <si>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</si>
  <si>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</si>
  <si>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</si>
  <si>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</si>
  <si>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</si>
  <si>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</si>
  <si>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</si>
  <si>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</si>
  <si>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</si>
  <si>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</si>
  <si>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</si>
  <si>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</si>
  <si>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</si>
  <si>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</si>
  <si>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</si>
  <si>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</si>
  <si>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</si>
  <si>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</si>
  <si>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</si>
  <si>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</si>
  <si>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</si>
  <si>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</si>
  <si>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</si>
  <si>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</si>
  <si>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</si>
  <si>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</si>
  <si>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</si>
  <si>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</si>
  <si>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</si>
  <si>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</si>
  <si>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</si>
  <si>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</si>
  <si>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</si>
  <si>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</si>
  <si>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</si>
  <si>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</si>
  <si>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</si>
  <si>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</si>
  <si>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</si>
  <si>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</si>
  <si>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</si>
  <si>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</si>
  <si>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</si>
  <si>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</si>
  <si>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</si>
  <si>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</si>
  <si>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</si>
  <si>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</si>
  <si>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</si>
  <si>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</si>
  <si>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</si>
  <si>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</si>
  <si>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</si>
  <si>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</si>
  <si>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</si>
  <si>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</si>
  <si>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</si>
  <si>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</si>
  <si>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</si>
  <si>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</si>
  <si>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</si>
  <si>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</si>
  <si>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</si>
  <si>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</si>
  <si>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</si>
  <si>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</si>
  <si>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</si>
  <si>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</si>
  <si>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</si>
  <si>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</si>
  <si>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</si>
  <si>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</si>
  <si>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</si>
  <si>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</si>
  <si>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</si>
  <si>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</si>
  <si>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</si>
  <si>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</si>
  <si>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</si>
  <si>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</si>
  <si>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</si>
  <si>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</si>
  <si>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</si>
  <si>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</si>
  <si>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</si>
  <si>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</si>
  <si>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</si>
  <si>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</si>
  <si>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</si>
  <si>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</si>
  <si>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</si>
  <si>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</si>
  <si>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</si>
  <si>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</si>
  <si>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</si>
  <si>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</si>
  <si>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</si>
  <si>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</si>
  <si>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</si>
  <si>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</si>
  <si>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</si>
  <si>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</si>
  <si>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</si>
  <si>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</si>
  <si>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</si>
  <si>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</si>
  <si>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</si>
  <si>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</si>
  <si>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</si>
  <si>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</si>
  <si>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</si>
  <si>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</si>
  <si>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</si>
  <si>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</si>
  <si>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</si>
  <si>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</si>
  <si>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</si>
  <si>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</si>
  <si>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</si>
  <si>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</si>
  <si>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</si>
  <si>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</si>
  <si>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</si>
  <si>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</si>
  <si>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</si>
  <si>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</si>
  <si>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</si>
  <si>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</si>
  <si>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</si>
  <si>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</si>
  <si>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</si>
  <si>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</si>
  <si>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</si>
  <si>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</si>
  <si>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</si>
  <si>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</si>
  <si>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</si>
  <si>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</si>
  <si>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</si>
  <si>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</si>
  <si>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</si>
  <si>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</si>
  <si>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</si>
  <si>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</si>
  <si>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</si>
  <si>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</si>
  <si>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</si>
  <si>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</si>
  <si>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</si>
  <si>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</si>
  <si>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</si>
  <si>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</si>
  <si>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</si>
  <si>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</si>
  <si>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</si>
  <si>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</si>
  <si>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</si>
  <si>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</si>
  <si>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</si>
  <si>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</si>
  <si>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</si>
  <si>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</si>
  <si>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</si>
  <si>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</si>
  <si>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</si>
  <si>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</si>
  <si>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</si>
  <si>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</si>
  <si>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</si>
  <si>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</si>
  <si>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</si>
  <si>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</si>
  <si>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</si>
  <si>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</si>
  <si>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</si>
  <si>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</si>
  <si>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</si>
  <si>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</si>
  <si>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</si>
  <si>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</si>
  <si>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</si>
  <si>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</si>
  <si>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</si>
  <si>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</si>
  <si>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</si>
  <si>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</si>
  <si>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</si>
  <si>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</si>
  <si>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</si>
  <si>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</si>
  <si>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</si>
  <si>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</si>
  <si>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</si>
  <si>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</si>
  <si>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</si>
  <si>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</si>
  <si>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</si>
  <si>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</si>
  <si>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</si>
  <si>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</si>
  <si>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</si>
  <si>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</si>
  <si>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</si>
  <si>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</si>
  <si>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</si>
  <si>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</si>
  <si>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</si>
  <si>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</si>
  <si>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</si>
  <si>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</si>
  <si>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</si>
  <si>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</si>
  <si>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</si>
  <si>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</si>
  <si>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</si>
  <si>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</si>
  <si>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</si>
  <si>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</si>
  <si>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</si>
  <si>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</si>
  <si>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</si>
  <si>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</si>
  <si>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</si>
  <si>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</si>
  <si>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</si>
  <si>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</si>
  <si>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</si>
  <si>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</si>
  <si>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</si>
  <si>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</si>
  <si>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</si>
  <si>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</si>
  <si>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</si>
  <si>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</si>
  <si>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</si>
  <si>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</si>
  <si>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</si>
  <si>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</si>
  <si>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</si>
  <si>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</si>
  <si>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</si>
  <si>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</si>
  <si>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</si>
  <si>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</si>
  <si>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</si>
  <si>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</si>
  <si>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</si>
  <si>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</si>
  <si>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</si>
  <si>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</si>
  <si>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</si>
  <si>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</si>
  <si>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</si>
  <si>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</si>
  <si>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</si>
  <si>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</si>
  <si>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</si>
  <si>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</si>
  <si>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</si>
  <si>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</si>
  <si>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</si>
  <si>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</si>
  <si>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</si>
  <si>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</si>
  <si>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</si>
  <si>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</si>
  <si>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</si>
  <si>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</si>
  <si>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</si>
  <si>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</si>
  <si>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</si>
  <si>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</si>
  <si>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</si>
  <si>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</si>
  <si>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</si>
  <si>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</si>
  <si>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</si>
  <si>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</si>
  <si>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</si>
  <si>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</si>
  <si>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</si>
  <si>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</si>
  <si>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</si>
  <si>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</si>
  <si>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</si>
  <si>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</si>
  <si>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</si>
  <si>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</si>
  <si>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</si>
  <si>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</si>
  <si>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</si>
  <si>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</si>
  <si>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</si>
  <si>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</si>
  <si>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</si>
  <si>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</si>
  <si>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</si>
  <si>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</si>
  <si>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</si>
  <si>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</si>
  <si>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</si>
  <si>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</si>
  <si>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</si>
  <si>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</si>
  <si>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</si>
  <si>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</si>
  <si>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</si>
  <si>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</si>
  <si>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</si>
  <si>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</si>
  <si>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</si>
  <si>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</si>
  <si>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</si>
  <si>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</si>
  <si>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</si>
  <si>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</si>
  <si>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</si>
  <si>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</si>
  <si>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</si>
  <si>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</si>
  <si>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</si>
  <si>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</si>
  <si>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</si>
  <si>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</si>
  <si>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</si>
  <si>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</si>
  <si>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</si>
  <si>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</si>
  <si>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</si>
  <si>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</si>
  <si>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</si>
  <si>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</si>
  <si>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</si>
  <si>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</si>
  <si>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</si>
  <si>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</si>
  <si>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</si>
  <si>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</si>
  <si>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</si>
  <si>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</si>
  <si>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</si>
  <si>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</si>
  <si>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</si>
  <si>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</si>
  <si>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</si>
  <si>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</si>
  <si>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</si>
  <si>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</si>
  <si>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</si>
  <si>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</si>
  <si>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</si>
  <si>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</si>
  <si>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</si>
  <si>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</si>
  <si>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</si>
  <si>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</si>
  <si>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</si>
  <si>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</si>
  <si>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</si>
  <si>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</si>
  <si>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</si>
  <si>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</si>
  <si>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</si>
  <si>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</si>
  <si>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</si>
  <si>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</si>
  <si>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</si>
  <si>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</si>
  <si>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</si>
  <si>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</si>
  <si>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</si>
  <si>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</si>
  <si>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</si>
  <si>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</si>
  <si>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</si>
  <si>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</si>
  <si>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</si>
  <si>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</si>
  <si>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</si>
  <si>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</si>
  <si>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</si>
  <si>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</si>
  <si>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</si>
  <si>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</si>
  <si>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</si>
  <si>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</si>
  <si>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</si>
  <si>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</si>
  <si>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</si>
  <si>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</si>
  <si>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</si>
  <si>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</si>
  <si>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</si>
  <si>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</si>
  <si>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</si>
  <si>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</si>
  <si>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</si>
  <si>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</si>
  <si>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</si>
  <si>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</si>
  <si>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</si>
  <si>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</si>
  <si>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</si>
  <si>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</si>
  <si>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</si>
  <si>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</si>
  <si>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</si>
  <si>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</si>
  <si>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</si>
  <si>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</si>
  <si>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</si>
  <si>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</si>
  <si>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</si>
  <si>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</si>
  <si>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</si>
  <si>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</si>
  <si>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</si>
  <si>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</si>
  <si>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</si>
  <si>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</si>
  <si>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</si>
  <si>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</si>
  <si>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</si>
  <si>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</si>
  <si>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</si>
  <si>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</si>
  <si>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</si>
  <si>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</si>
  <si>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</si>
  <si>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</si>
  <si>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</si>
  <si>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</si>
  <si>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</si>
  <si>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</si>
  <si>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</si>
  <si>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</si>
  <si>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</si>
  <si>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</si>
  <si>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</si>
  <si>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</si>
  <si>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</si>
  <si>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</si>
  <si>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</si>
  <si>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</si>
  <si>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</si>
  <si>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</si>
  <si>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</si>
  <si>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</si>
  <si>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</si>
  <si>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</si>
  <si>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</si>
  <si>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</si>
  <si>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</si>
  <si>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</si>
  <si>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</si>
  <si>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</si>
  <si>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</si>
  <si>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</si>
  <si>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</si>
  <si>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</si>
  <si>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</si>
  <si>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</si>
  <si>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</si>
  <si>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</si>
  <si>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</si>
  <si>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</si>
  <si>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</si>
  <si>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</si>
  <si>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</si>
  <si>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</si>
  <si>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</si>
  <si>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</si>
  <si>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</si>
  <si>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</si>
  <si>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</si>
  <si>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</si>
  <si>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</si>
  <si>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</si>
  <si>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</si>
  <si>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</si>
  <si>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</si>
  <si>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</si>
  <si>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</si>
  <si>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</si>
  <si>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</si>
  <si>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</si>
  <si>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</si>
  <si>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</si>
  <si>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</si>
  <si>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</si>
  <si>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</si>
  <si>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</si>
  <si>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</si>
  <si>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</si>
  <si>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</si>
  <si>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</si>
  <si>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</si>
  <si>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</si>
  <si>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</si>
  <si>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</si>
  <si>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</si>
  <si>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</si>
  <si>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</si>
  <si>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</si>
  <si>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</si>
  <si>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</si>
  <si>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</si>
  <si>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</si>
  <si>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</si>
  <si>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</si>
  <si>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</si>
  <si>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</si>
  <si>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</si>
  <si>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</si>
  <si>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</si>
  <si>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</si>
  <si>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</si>
  <si>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</si>
  <si>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</si>
  <si>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</si>
  <si>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</si>
  <si>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</si>
  <si>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</si>
  <si>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</si>
  <si>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</si>
  <si>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</si>
  <si>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</si>
  <si>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</si>
  <si>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</si>
  <si>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</si>
  <si>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</si>
  <si>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</si>
  <si>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</si>
  <si>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</si>
  <si>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</si>
  <si>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</si>
  <si>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</si>
  <si>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</si>
  <si>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</si>
  <si>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</si>
  <si>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</si>
  <si>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</si>
  <si>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</si>
  <si>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</si>
  <si>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</si>
  <si>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</si>
  <si>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</si>
  <si>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</si>
  <si>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</si>
  <si>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</si>
  <si>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</si>
  <si>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</si>
  <si>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</si>
  <si>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</si>
  <si>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</si>
  <si>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</si>
  <si>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</si>
  <si>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</si>
  <si>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</si>
  <si>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</si>
  <si>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</si>
  <si>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</si>
  <si>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</si>
  <si>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</si>
  <si>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</si>
  <si>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</si>
  <si>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</si>
  <si>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</si>
  <si>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</si>
  <si>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</si>
  <si>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</si>
  <si>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</si>
  <si>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</si>
  <si>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</si>
  <si>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</si>
  <si>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</si>
  <si>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</si>
  <si>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</si>
  <si>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</si>
  <si>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</si>
  <si>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</si>
  <si>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</si>
  <si>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</si>
  <si>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</si>
  <si>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</si>
  <si>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</si>
  <si>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</si>
  <si>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</si>
  <si>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</si>
  <si>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</si>
  <si>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</si>
  <si>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</si>
  <si>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</si>
  <si>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</si>
  <si>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</si>
  <si>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</si>
  <si>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</si>
  <si>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</si>
  <si>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</si>
  <si>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</si>
  <si>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</si>
  <si>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</si>
  <si>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</si>
  <si>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</si>
  <si>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</si>
  <si>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</si>
  <si>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</si>
  <si>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</si>
  <si>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</si>
  <si>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</si>
  <si>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</si>
  <si>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</si>
  <si>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</si>
  <si>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</si>
  <si>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</si>
  <si>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</si>
  <si>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</si>
  <si>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</si>
  <si>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</si>
  <si>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</si>
  <si>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</si>
  <si>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</si>
  <si>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</si>
  <si>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</si>
  <si>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</si>
  <si>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</si>
  <si>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</si>
  <si>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</si>
  <si>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</si>
  <si>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</si>
  <si>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</si>
  <si>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</si>
  <si>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</si>
  <si>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</si>
  <si>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</si>
  <si>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</si>
  <si>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</si>
  <si>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</si>
  <si>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</si>
  <si>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</si>
  <si>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</si>
  <si>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</si>
  <si>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</si>
  <si>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</si>
  <si>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</si>
  <si>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</si>
  <si>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</si>
  <si>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</si>
  <si>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</si>
  <si>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</si>
  <si>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</si>
  <si>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</si>
  <si>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</si>
  <si>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</si>
  <si>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</si>
  <si>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</si>
  <si>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</si>
  <si>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</si>
  <si>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</si>
  <si>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</si>
  <si>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</si>
  <si>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</si>
  <si>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</si>
  <si>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</si>
  <si>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</si>
  <si>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</si>
  <si>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</si>
  <si>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</si>
  <si>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</si>
  <si>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</si>
  <si>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</si>
  <si>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</si>
  <si>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</si>
  <si>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</si>
  <si>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</si>
  <si>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</si>
  <si>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</si>
  <si>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</si>
  <si>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</si>
  <si>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</si>
  <si>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</si>
  <si>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</si>
  <si>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</si>
  <si>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</si>
  <si>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</si>
  <si>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</si>
  <si>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</si>
  <si>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</si>
  <si>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</si>
  <si>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</si>
  <si>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</si>
  <si>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</si>
  <si>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</si>
  <si>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</si>
  <si>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</si>
  <si>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</si>
  <si>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</si>
  <si>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</si>
  <si>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</si>
  <si>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</si>
  <si>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</si>
  <si>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</si>
  <si>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</si>
  <si>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</si>
  <si>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</si>
  <si>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</si>
  <si>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</si>
  <si>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</si>
  <si>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</si>
  <si>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</si>
  <si>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</si>
  <si>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</si>
  <si>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</si>
  <si>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</si>
  <si>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</si>
  <si>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</si>
  <si>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</si>
  <si>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</si>
  <si>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</si>
  <si>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</si>
  <si>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</si>
  <si>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</si>
  <si>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</si>
  <si>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</si>
  <si>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</si>
  <si>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</si>
  <si>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</si>
  <si>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</si>
  <si>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</si>
  <si>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</si>
  <si>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</si>
  <si>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</si>
  <si>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</si>
  <si>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</si>
  <si>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</si>
  <si>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</si>
  <si>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</si>
  <si>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</si>
  <si>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</si>
  <si>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</si>
  <si>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</si>
  <si>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</si>
  <si>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</si>
  <si>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</si>
  <si>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</si>
  <si>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</si>
  <si>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</si>
  <si>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</si>
  <si>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</si>
  <si>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</si>
  <si>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</si>
  <si>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</si>
  <si>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</si>
  <si>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</si>
  <si>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</si>
  <si>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</si>
  <si>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</si>
  <si>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</si>
  <si>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</si>
  <si>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</si>
  <si>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</si>
  <si>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</si>
  <si>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</si>
  <si>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</si>
  <si>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</si>
  <si>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</si>
  <si>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</si>
  <si>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</si>
  <si>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</si>
  <si>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</si>
  <si>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</si>
  <si>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</si>
  <si>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</si>
  <si>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</si>
  <si>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</si>
  <si>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</si>
  <si>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</si>
  <si>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</si>
  <si>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</si>
  <si>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</si>
  <si>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</si>
  <si>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</si>
  <si>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</si>
  <si>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</si>
  <si>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</si>
  <si>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</si>
  <si>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</si>
  <si>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</si>
  <si>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</si>
  <si>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</si>
  <si>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</si>
  <si>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</si>
  <si>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</si>
  <si>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</si>
  <si>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</si>
  <si>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</si>
  <si>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</si>
  <si>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</si>
  <si>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</si>
  <si>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</si>
  <si>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</si>
  <si>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</si>
  <si>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</si>
  <si>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</si>
  <si>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</si>
  <si>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</si>
  <si>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</si>
  <si>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</si>
  <si>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</si>
  <si>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</si>
  <si>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</si>
  <si>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</si>
  <si>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</si>
  <si>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</si>
  <si>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</si>
  <si>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</si>
  <si>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</si>
  <si>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</si>
  <si>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</si>
  <si>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</si>
  <si>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</si>
  <si>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</si>
  <si>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</si>
  <si>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</si>
  <si>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</si>
  <si>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</si>
  <si>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</si>
  <si>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</si>
  <si>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</si>
  <si>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</si>
  <si>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</si>
  <si>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</si>
  <si>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</si>
  <si>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</si>
  <si>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</si>
  <si>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</si>
  <si>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</si>
  <si>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</si>
  <si>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</si>
  <si>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</si>
  <si>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</si>
  <si>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</si>
  <si>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</si>
  <si>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</si>
  <si>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</si>
  <si>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</si>
  <si>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</si>
  <si>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</si>
  <si>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</si>
  <si>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</si>
  <si>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</si>
  <si>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</si>
  <si>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</si>
  <si>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</si>
  <si>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</si>
  <si>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</si>
  <si>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</si>
  <si>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</si>
  <si>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</si>
  <si>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</si>
  <si>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</si>
  <si>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</si>
  <si>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</si>
  <si>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</si>
  <si>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</si>
  <si>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</si>
  <si>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</si>
  <si>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</si>
  <si>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</si>
  <si>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</si>
  <si>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</si>
  <si>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</si>
  <si>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</si>
  <si>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</si>
  <si>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</si>
  <si>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</si>
  <si>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</si>
  <si>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</si>
  <si>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</si>
  <si>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</si>
  <si>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</si>
  <si>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</si>
  <si>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</si>
  <si>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</si>
  <si>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</si>
  <si>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</si>
  <si>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</si>
  <si>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</si>
  <si>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</si>
  <si>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</si>
  <si>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</si>
  <si>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</si>
  <si>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</si>
  <si>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</si>
  <si>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</si>
  <si>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</si>
  <si>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</si>
  <si>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</si>
  <si>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</si>
  <si>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</si>
  <si>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</si>
  <si>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</si>
  <si>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</si>
  <si>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</si>
  <si>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</si>
  <si>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</si>
  <si>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</si>
  <si>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</si>
  <si>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</si>
  <si>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</si>
  <si>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</si>
  <si>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</si>
  <si>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</si>
  <si>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</si>
  <si>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</si>
  <si>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</si>
  <si>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</si>
  <si>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</si>
  <si>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</si>
  <si>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</si>
  <si>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</si>
  <si>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</si>
  <si>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</si>
  <si>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</si>
  <si>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</si>
  <si>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</si>
  <si>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</si>
  <si>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</si>
  <si>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</si>
  <si>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</si>
  <si>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</si>
  <si>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</si>
  <si>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</si>
  <si>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</si>
  <si>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</si>
  <si>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</si>
  <si>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</si>
  <si>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</si>
  <si>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</si>
  <si>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</si>
  <si>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</si>
  <si>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</si>
  <si>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</si>
  <si>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</si>
  <si>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</si>
  <si>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</si>
  <si>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</si>
  <si>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</si>
  <si>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</si>
  <si>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</si>
  <si>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</si>
  <si>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</si>
  <si>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</si>
  <si>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</si>
  <si>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</si>
  <si>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</si>
  <si>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</si>
  <si>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</si>
  <si>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</si>
  <si>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</si>
  <si>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</si>
  <si>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</si>
  <si>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</si>
  <si>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</si>
  <si>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</si>
  <si>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</si>
  <si>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</si>
  <si>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</si>
  <si>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</si>
  <si>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</si>
  <si>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</si>
  <si>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</si>
  <si>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</si>
  <si>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</si>
  <si>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</si>
  <si>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</si>
  <si>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</si>
  <si>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</si>
  <si>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</si>
  <si>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</si>
  <si>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</si>
  <si>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</si>
  <si>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</si>
  <si>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</si>
  <si>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</si>
  <si>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</si>
  <si>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</si>
  <si>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</si>
  <si>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</si>
  <si>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</si>
  <si>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</si>
  <si>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</si>
  <si>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</si>
  <si>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</si>
  <si>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</si>
  <si>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</si>
  <si>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</si>
  <si>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</si>
  <si>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</si>
  <si>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</si>
  <si>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</si>
  <si>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</si>
  <si>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</si>
  <si>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</si>
  <si>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</si>
  <si>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</si>
  <si>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</si>
  <si>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</si>
  <si>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</si>
  <si>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</si>
  <si>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</si>
  <si>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</si>
  <si>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</si>
  <si>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</si>
  <si>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</si>
  <si>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</si>
  <si>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</si>
  <si>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</si>
  <si>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</si>
  <si>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</si>
  <si>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</si>
  <si>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</si>
  <si>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</si>
  <si>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</si>
  <si>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</si>
  <si>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</si>
  <si>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</si>
  <si>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</si>
  <si>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</si>
  <si>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</si>
  <si>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</si>
  <si>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</si>
  <si>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</si>
  <si>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</si>
  <si>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</si>
  <si>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</si>
  <si>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</si>
  <si>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</si>
  <si>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</si>
  <si>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</si>
  <si>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</si>
  <si>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</si>
  <si>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</si>
  <si>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</si>
  <si>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</si>
  <si>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</si>
  <si>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</si>
  <si>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</si>
  <si>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</si>
  <si>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</si>
  <si>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</si>
  <si>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</si>
  <si>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</si>
  <si>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</si>
  <si>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</si>
  <si>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</si>
  <si>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</si>
  <si>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</si>
  <si>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</si>
  <si>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</si>
  <si>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</si>
  <si>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</si>
  <si>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</si>
  <si>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</si>
  <si>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</si>
  <si>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</si>
  <si>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</si>
  <si>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</si>
  <si>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</si>
  <si>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</si>
  <si>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</si>
  <si>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</si>
  <si>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</si>
  <si>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</si>
  <si>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</si>
  <si>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</si>
  <si>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</si>
  <si>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</si>
  <si>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</si>
  <si>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</si>
  <si>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</si>
  <si>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</si>
  <si>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</si>
  <si>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</si>
  <si>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</si>
  <si>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</si>
  <si>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</si>
  <si>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</si>
  <si>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</si>
  <si>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</si>
  <si>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</si>
  <si>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</si>
  <si>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</si>
  <si>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</si>
  <si>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</si>
  <si>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</si>
  <si>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</si>
  <si>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</si>
  <si>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</si>
  <si>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</si>
  <si>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</si>
  <si>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</si>
  <si>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</si>
  <si>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</si>
  <si>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</si>
  <si>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</si>
  <si>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</si>
  <si>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</si>
  <si>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</si>
  <si>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</si>
  <si>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</si>
  <si>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</si>
  <si>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</si>
  <si>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</si>
  <si>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</si>
  <si>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</si>
  <si>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</si>
  <si>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</si>
  <si>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</si>
  <si>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</si>
  <si>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</si>
  <si>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</si>
  <si>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</si>
  <si>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</si>
  <si>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</si>
  <si>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</si>
  <si>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</si>
  <si>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</si>
  <si>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</si>
  <si>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</si>
  <si>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</si>
  <si>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</si>
  <si>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</si>
  <si>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</si>
  <si>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</si>
  <si>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</si>
  <si>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</si>
  <si>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</si>
  <si>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</si>
  <si>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</si>
  <si>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</si>
  <si>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</si>
  <si>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</si>
  <si>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</si>
  <si>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</si>
  <si>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</si>
  <si>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</si>
  <si>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</si>
  <si>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</si>
  <si>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</si>
  <si>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</si>
  <si>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</si>
  <si>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</si>
  <si>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</si>
  <si>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</si>
  <si>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</si>
  <si>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</si>
  <si>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</si>
  <si>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</si>
  <si>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</si>
  <si>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</si>
  <si>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</si>
  <si>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</si>
  <si>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</si>
  <si>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</si>
  <si>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</si>
  <si>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</si>
  <si>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</si>
  <si>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</si>
  <si>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</si>
  <si>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</si>
  <si>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</si>
  <si>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</si>
  <si>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</si>
  <si>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</si>
  <si>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</si>
  <si>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</si>
  <si>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</si>
  <si>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</si>
  <si>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</si>
  <si>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</si>
  <si>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</si>
  <si>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</si>
  <si>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</si>
  <si>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</si>
  <si>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</si>
  <si>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</si>
  <si>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</si>
  <si>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</si>
  <si>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</si>
  <si>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</si>
  <si>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</si>
  <si>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</si>
  <si>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</si>
  <si>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</si>
  <si>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</si>
  <si>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</si>
  <si>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</si>
  <si>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</si>
  <si>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</si>
  <si>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</si>
  <si>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</si>
  <si>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</si>
  <si>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</si>
  <si>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</si>
  <si>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</si>
  <si>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</si>
  <si>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</si>
  <si>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</si>
  <si>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</si>
  <si>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</si>
  <si>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</si>
  <si>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</si>
  <si>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</si>
  <si>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</si>
  <si>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</si>
  <si>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</si>
  <si>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</si>
  <si>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</si>
  <si>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</si>
  <si>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</si>
  <si>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</si>
  <si>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</si>
  <si>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</si>
  <si>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</si>
  <si>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</si>
  <si>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</si>
  <si>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</si>
  <si>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</si>
  <si>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</si>
  <si>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</si>
  <si>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</si>
  <si>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</si>
  <si>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</si>
  <si>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</si>
  <si>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</si>
  <si>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</si>
  <si>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</si>
  <si>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</si>
  <si>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</si>
  <si>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</si>
  <si>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</si>
  <si>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</si>
  <si>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</si>
  <si>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</si>
  <si>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</si>
  <si>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</si>
  <si>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</si>
  <si>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</si>
  <si>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</si>
  <si>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</si>
  <si>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</si>
  <si>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</si>
  <si>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</si>
  <si>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</si>
  <si>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</si>
  <si>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</si>
  <si>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</si>
  <si>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</si>
  <si>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</si>
  <si>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</si>
  <si>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</si>
  <si>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</si>
  <si>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</si>
  <si>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</si>
  <si>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</si>
  <si>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</si>
  <si>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</si>
  <si>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</si>
  <si>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</si>
  <si>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</si>
  <si>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</si>
  <si>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</si>
  <si>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</si>
  <si>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</si>
  <si>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</si>
  <si>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</si>
  <si>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</si>
  <si>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</si>
  <si>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</si>
  <si>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</si>
  <si>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</si>
  <si>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</si>
  <si>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</si>
  <si>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</si>
  <si>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</si>
  <si>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</si>
  <si>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</si>
  <si>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</si>
  <si>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</si>
  <si>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</si>
  <si>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</si>
  <si>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</si>
  <si>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</si>
  <si>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</si>
  <si>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</si>
  <si>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</si>
  <si>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</si>
  <si>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</si>
  <si>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</si>
  <si>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</si>
  <si>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</si>
  <si>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</si>
  <si>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</si>
  <si>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</si>
  <si>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</si>
  <si>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</si>
  <si>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</si>
  <si>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</si>
  <si>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</si>
  <si>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</si>
  <si>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</si>
  <si>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</si>
  <si>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</si>
  <si>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</si>
  <si>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</si>
  <si>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</si>
  <si>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</si>
  <si>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</si>
  <si>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</si>
  <si>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</si>
  <si>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</si>
  <si>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</si>
  <si>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</si>
  <si>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</si>
  <si>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</si>
  <si>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</si>
  <si>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</si>
  <si>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</si>
  <si>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</si>
  <si>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</si>
  <si>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</si>
  <si>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</si>
  <si>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</si>
  <si>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</si>
  <si>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</si>
  <si>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</si>
  <si>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</si>
  <si>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</si>
  <si>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</si>
  <si>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</si>
  <si>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</si>
  <si>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</si>
  <si>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</si>
  <si>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</si>
  <si>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</si>
  <si>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</si>
  <si>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</si>
  <si>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</si>
  <si>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</si>
  <si>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</si>
  <si>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</si>
  <si>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</si>
  <si>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</si>
  <si>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</si>
  <si>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</si>
  <si>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</si>
  <si>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</si>
  <si>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</si>
  <si>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</si>
  <si>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</si>
  <si>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</si>
  <si>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</si>
  <si>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</si>
  <si>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</si>
  <si>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</si>
  <si>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</si>
  <si>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</si>
  <si>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</si>
  <si>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</si>
  <si>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</si>
  <si>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</si>
  <si>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</si>
  <si>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</si>
  <si>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</si>
  <si>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</si>
  <si>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</si>
  <si>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</si>
  <si>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</si>
  <si>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</si>
  <si>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</si>
  <si>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</si>
  <si>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</si>
  <si>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</si>
  <si>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</si>
  <si>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</si>
  <si>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</si>
  <si>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</si>
  <si>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</si>
  <si>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</si>
  <si>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</si>
  <si>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</si>
  <si>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</si>
  <si>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</si>
  <si>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</si>
  <si>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</si>
  <si>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</si>
  <si>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</si>
  <si>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</si>
  <si>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</si>
  <si>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</si>
  <si>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</si>
  <si>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</si>
  <si>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</si>
  <si>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</si>
  <si>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</si>
  <si>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</si>
  <si>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</si>
  <si>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</si>
  <si>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</si>
  <si>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</si>
  <si>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</si>
  <si>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</si>
  <si>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</si>
  <si>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</si>
  <si>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</si>
  <si>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</si>
  <si>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</si>
  <si>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</si>
  <si>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</si>
  <si>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</si>
  <si>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</si>
  <si>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</si>
  <si>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</si>
  <si>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</si>
  <si>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</si>
  <si>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</si>
  <si>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</si>
  <si>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</si>
  <si>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</si>
  <si>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</si>
  <si>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</si>
  <si>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</si>
  <si>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</si>
  <si>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</si>
  <si>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</si>
  <si>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</si>
  <si>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</si>
  <si>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</si>
  <si>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</si>
  <si>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</si>
  <si>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</si>
  <si>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</si>
  <si>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</si>
  <si>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</si>
  <si>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</si>
  <si>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</si>
  <si>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</si>
  <si>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</si>
  <si>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</si>
  <si>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</si>
  <si>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</si>
  <si>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</si>
  <si>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</si>
  <si>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</si>
  <si>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</si>
  <si>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</si>
  <si>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</si>
  <si>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</si>
  <si>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</si>
  <si>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</si>
  <si>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</si>
  <si>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</si>
  <si>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</si>
  <si>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</si>
  <si>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</si>
  <si>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</si>
  <si>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</si>
  <si>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</si>
  <si>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</si>
  <si>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</si>
  <si>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</si>
  <si>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</si>
  <si>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</si>
  <si>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</si>
  <si>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</si>
  <si>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</si>
  <si>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</si>
  <si>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</si>
  <si>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</si>
  <si>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</si>
  <si>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</si>
  <si>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</si>
  <si>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</si>
  <si>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</si>
  <si>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</si>
  <si>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</si>
  <si>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</si>
  <si>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</si>
  <si>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</si>
  <si>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</si>
  <si>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</si>
  <si>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</si>
  <si>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</si>
  <si>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</si>
  <si>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</si>
  <si>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</si>
  <si>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</si>
  <si>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</si>
  <si>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</si>
  <si>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</si>
  <si>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</si>
  <si>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</si>
  <si>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</si>
  <si>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</si>
  <si>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</si>
  <si>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</si>
  <si>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</si>
  <si>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</si>
  <si>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</si>
  <si>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</si>
  <si>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</si>
  <si>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</si>
  <si>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</si>
  <si>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</si>
  <si>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</si>
  <si>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</si>
  <si>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</si>
  <si>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</si>
  <si>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</si>
  <si>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</si>
  <si>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</si>
  <si>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</si>
  <si>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</si>
  <si>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</si>
  <si>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</si>
  <si>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</si>
  <si>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</si>
  <si>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</si>
  <si>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</si>
  <si>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</si>
  <si>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</si>
  <si>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</si>
  <si>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</si>
  <si>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</si>
  <si>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</si>
  <si>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</si>
  <si>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</si>
  <si>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</si>
  <si>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</si>
  <si>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</si>
  <si>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</si>
  <si>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</si>
  <si>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</si>
  <si>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</si>
  <si>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</si>
  <si>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</si>
  <si>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</si>
  <si>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</si>
  <si>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</si>
  <si>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</si>
  <si>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</si>
  <si>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</si>
  <si>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</si>
  <si>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</si>
  <si>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</si>
  <si>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</si>
  <si>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</si>
  <si>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</si>
  <si>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</si>
  <si>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</si>
  <si>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</si>
  <si>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</si>
  <si>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</si>
  <si>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</si>
  <si>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</si>
  <si>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</si>
  <si>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</si>
  <si>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</si>
  <si>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</si>
  <si>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</si>
  <si>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</si>
  <si>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</si>
  <si>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</si>
  <si>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</si>
  <si>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</si>
  <si>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</si>
  <si>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</si>
  <si>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</si>
  <si>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</si>
  <si>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</si>
  <si>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</si>
  <si>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</si>
  <si>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</si>
  <si>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</si>
  <si>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</si>
  <si>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</si>
  <si>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</si>
  <si>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</si>
  <si>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</si>
  <si>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</si>
  <si>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</si>
  <si>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</si>
  <si>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</si>
  <si>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</si>
  <si>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</si>
  <si>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</si>
  <si>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</si>
  <si>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</si>
  <si>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</si>
  <si>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</si>
  <si>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</si>
  <si>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</si>
  <si>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</si>
  <si>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</si>
  <si>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</si>
  <si>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</si>
  <si>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</si>
  <si>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</si>
  <si>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</si>
  <si>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</si>
  <si>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</si>
  <si>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</si>
  <si>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</si>
  <si>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</si>
  <si>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</si>
  <si>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</si>
  <si>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</si>
  <si>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</si>
  <si>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</si>
  <si>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</si>
  <si>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</si>
  <si>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</si>
  <si>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</si>
  <si>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</si>
  <si>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</si>
  <si>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</si>
  <si>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</si>
  <si>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</si>
  <si>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</si>
  <si>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</si>
  <si>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</si>
  <si>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</si>
  <si>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</si>
  <si>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</si>
  <si>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</si>
  <si>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</si>
  <si>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</si>
  <si>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</si>
  <si>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</si>
  <si>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</si>
  <si>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</si>
  <si>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</si>
  <si>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</si>
  <si>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</si>
  <si>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</si>
  <si>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</si>
  <si>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</si>
  <si>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</si>
  <si>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</si>
  <si>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</si>
  <si>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</si>
  <si>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</si>
  <si>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</si>
  <si>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</si>
  <si>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</si>
  <si>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</si>
  <si>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</si>
  <si>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</si>
  <si>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</si>
  <si>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</si>
  <si>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</si>
  <si>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</si>
  <si>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</si>
  <si>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</si>
  <si>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</si>
  <si>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</si>
  <si>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</si>
  <si>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</si>
  <si>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</si>
  <si>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</si>
  <si>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</si>
  <si>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</si>
  <si>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</si>
  <si>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</si>
  <si>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</si>
  <si>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</si>
  <si>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</si>
  <si>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</si>
  <si>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</si>
  <si>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</si>
  <si>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</si>
  <si>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</si>
  <si>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</si>
  <si>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</si>
  <si>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</si>
  <si>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</si>
  <si>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</si>
  <si>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</si>
  <si>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</si>
  <si>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</si>
  <si>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</si>
  <si>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</si>
  <si>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</si>
  <si>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</si>
  <si>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</si>
  <si>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</si>
  <si>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</si>
  <si>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</si>
  <si>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</si>
  <si>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</si>
  <si>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</si>
  <si>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</si>
  <si>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</si>
  <si>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</si>
  <si>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</si>
  <si>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</si>
  <si>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</si>
  <si>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</si>
  <si>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</si>
  <si>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</si>
  <si>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</si>
  <si>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</si>
  <si>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</si>
  <si>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</si>
  <si>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</si>
  <si>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</si>
  <si>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</si>
  <si>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</si>
  <si>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</si>
  <si>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</si>
  <si>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</si>
  <si>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</si>
  <si>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</si>
  <si>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</si>
  <si>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</si>
  <si>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</si>
  <si>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</si>
  <si>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</si>
  <si>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</si>
  <si>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</si>
  <si>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</si>
  <si>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</si>
  <si>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</si>
  <si>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</si>
  <si>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</si>
  <si>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</si>
  <si>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</si>
  <si>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</si>
  <si>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</si>
  <si>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</si>
  <si>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</si>
  <si>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</si>
  <si>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</si>
  <si>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</si>
  <si>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</si>
  <si>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</si>
  <si>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</si>
  <si>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</si>
  <si>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</si>
  <si>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</si>
  <si>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</si>
  <si>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</si>
  <si>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</si>
  <si>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</si>
  <si>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</si>
  <si>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</si>
  <si>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</si>
  <si>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</si>
  <si>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</si>
  <si>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</si>
  <si>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</si>
  <si>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</si>
  <si>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</si>
  <si>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</si>
  <si>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</si>
  <si>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</si>
  <si>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</si>
  <si>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</si>
  <si>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</si>
  <si>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</si>
  <si>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</si>
  <si>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</si>
  <si>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</si>
  <si>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</si>
  <si>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</si>
  <si>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</si>
  <si>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</si>
  <si>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</si>
  <si>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</si>
  <si>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</si>
  <si>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</si>
  <si>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</si>
  <si>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</si>
  <si>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</si>
  <si>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</si>
  <si>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</si>
  <si>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</si>
  <si>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</si>
  <si>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</si>
  <si>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</si>
  <si>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</si>
  <si>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</si>
  <si>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</si>
  <si>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</si>
  <si>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</si>
  <si>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</si>
  <si>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</si>
  <si>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</si>
  <si>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</si>
  <si>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</si>
  <si>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</si>
  <si>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</si>
  <si>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</si>
  <si>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</si>
  <si>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</si>
  <si>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</si>
  <si>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</si>
  <si>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</si>
  <si>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</si>
  <si>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</si>
  <si>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</si>
  <si>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</si>
  <si>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</si>
  <si>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</si>
  <si>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</si>
  <si>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</si>
  <si>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</si>
  <si>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</si>
  <si>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</si>
  <si>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</si>
  <si>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</si>
  <si>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</si>
  <si>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</si>
  <si>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</si>
  <si>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</si>
  <si>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</si>
  <si>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</si>
  <si>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</si>
  <si>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</si>
  <si>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</si>
  <si>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</si>
  <si>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</si>
  <si>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</si>
  <si>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</si>
  <si>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</si>
  <si>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</si>
  <si>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</si>
  <si>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</si>
  <si>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</si>
  <si>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</si>
  <si>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</si>
  <si>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</si>
  <si>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</si>
  <si>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</si>
  <si>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</si>
  <si>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</si>
  <si>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</si>
  <si>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</si>
  <si>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</si>
  <si>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</si>
  <si>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</si>
  <si>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</si>
  <si>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</si>
  <si>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</si>
  <si>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</si>
  <si>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</si>
  <si>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</si>
  <si>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</si>
  <si>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</si>
  <si>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</si>
  <si>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</si>
  <si>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</si>
  <si>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</si>
  <si>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</si>
  <si>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</si>
  <si>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</si>
  <si>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</si>
  <si>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</si>
  <si>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</si>
  <si>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</si>
  <si>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</si>
  <si>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</si>
  <si>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</si>
  <si>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</si>
  <si>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</si>
  <si>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</si>
  <si>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</si>
  <si>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</si>
  <si>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</si>
  <si>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</si>
  <si>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</si>
  <si>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</si>
  <si>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</si>
  <si>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</si>
  <si>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</si>
  <si>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</si>
  <si>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</si>
  <si>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</si>
  <si>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</si>
  <si>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</si>
  <si>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</si>
  <si>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</si>
  <si>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</si>
  <si>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</si>
  <si>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</si>
  <si>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</si>
  <si>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</si>
  <si>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</si>
  <si>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</si>
  <si>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</si>
  <si>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</si>
  <si>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</si>
  <si>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</si>
  <si>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</si>
  <si>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</si>
  <si>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</si>
  <si>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</si>
  <si>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</si>
  <si>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</si>
  <si>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</si>
  <si>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</si>
  <si>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</si>
  <si>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</si>
  <si>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</si>
  <si>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</si>
  <si>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</si>
  <si>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</si>
  <si>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</si>
  <si>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</si>
  <si>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</si>
  <si>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</si>
  <si>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</si>
  <si>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</si>
  <si>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</si>
  <si>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</si>
  <si>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</si>
  <si>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</si>
  <si>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</si>
  <si>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</si>
  <si>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</si>
  <si>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</si>
  <si>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</si>
  <si>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</si>
  <si>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</si>
  <si>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</si>
  <si>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</si>
  <si>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</si>
  <si>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</si>
  <si>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</si>
  <si>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</si>
  <si>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</si>
  <si>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</si>
  <si>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</si>
  <si>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</si>
  <si>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</si>
  <si>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</si>
  <si>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</si>
  <si>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</si>
  <si>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</si>
  <si>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</si>
  <si>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</si>
  <si>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</si>
  <si>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</si>
  <si>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</si>
  <si>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</si>
  <si>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</si>
  <si>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</si>
  <si>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</si>
  <si>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</si>
  <si>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</si>
  <si>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</si>
  <si>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</si>
  <si>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</si>
  <si>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</si>
  <si>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</si>
  <si>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</si>
  <si>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</si>
  <si>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</si>
  <si>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</si>
  <si>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</si>
  <si>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</si>
  <si>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</si>
  <si>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</si>
  <si>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</si>
  <si>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</si>
  <si>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</si>
  <si>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</si>
  <si>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</si>
  <si>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</si>
  <si>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</si>
  <si>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</si>
  <si>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</si>
  <si>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</si>
  <si>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</si>
  <si>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</si>
  <si>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</si>
  <si>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</si>
  <si>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</si>
  <si>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</si>
  <si>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</si>
  <si>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</si>
  <si>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</si>
  <si>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</si>
  <si>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</si>
  <si>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</si>
  <si>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</si>
  <si>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</si>
  <si>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</si>
  <si>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</si>
  <si>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</si>
  <si>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</si>
  <si>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</si>
  <si>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</si>
  <si>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</si>
  <si>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</si>
  <si>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</si>
  <si>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</si>
  <si>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</si>
  <si>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</si>
  <si>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</si>
  <si>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</si>
  <si>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</si>
  <si>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</si>
  <si>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</si>
  <si>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</si>
  <si>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</si>
  <si>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</si>
  <si>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</si>
  <si>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</si>
  <si>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</si>
  <si>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</si>
  <si>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</si>
  <si>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</si>
  <si>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</si>
  <si>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</si>
  <si>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</si>
  <si>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</si>
  <si>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</si>
  <si>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</si>
  <si>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</si>
  <si>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</si>
  <si>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</si>
  <si>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</si>
  <si>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</si>
  <si>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</si>
  <si>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</si>
  <si>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</si>
  <si>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</si>
  <si>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</si>
  <si>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</si>
  <si>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</si>
  <si>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</si>
  <si>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</si>
  <si>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</si>
  <si>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</si>
  <si>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</si>
  <si>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</si>
  <si>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</si>
  <si>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</si>
  <si>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</si>
  <si>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</si>
  <si>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</si>
  <si>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</si>
  <si>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</si>
  <si>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</si>
  <si>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</si>
  <si>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</si>
  <si>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</si>
  <si>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</si>
  <si>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</si>
  <si>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</si>
  <si>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</si>
  <si>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</si>
  <si>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</si>
  <si>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</si>
  <si>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</si>
  <si>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</si>
  <si>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</si>
  <si>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</si>
  <si>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</si>
  <si>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</si>
  <si>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</si>
  <si>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</si>
  <si>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</si>
  <si>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</si>
  <si>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</si>
  <si>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</si>
  <si>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</si>
  <si>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</si>
  <si>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</si>
  <si>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</si>
  <si>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</si>
  <si>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</si>
  <si>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</si>
  <si>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</si>
  <si>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</si>
  <si>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</si>
  <si>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</si>
  <si>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</si>
  <si>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</si>
  <si>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</si>
  <si>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</si>
  <si>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</si>
  <si>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</si>
  <si>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</si>
  <si>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</si>
  <si>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</si>
  <si>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</si>
  <si>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</si>
  <si>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</si>
  <si>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</si>
  <si>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</si>
  <si>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</si>
  <si>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</si>
  <si>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</si>
  <si>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</si>
  <si>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</si>
  <si>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</si>
  <si>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</si>
  <si>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</si>
  <si>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</si>
  <si>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</si>
  <si>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</si>
  <si>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</si>
  <si>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</si>
  <si>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</si>
  <si>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</si>
  <si>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</si>
  <si>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</si>
  <si>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</si>
  <si>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</si>
  <si>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</si>
  <si>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</si>
  <si>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</si>
  <si>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</si>
  <si>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</si>
  <si>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</si>
  <si>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</si>
  <si>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</si>
  <si>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</si>
  <si>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</si>
  <si>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</si>
  <si>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</si>
  <si>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</si>
  <si>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</si>
  <si>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</si>
  <si>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</si>
  <si>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</si>
  <si>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</si>
  <si>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</si>
  <si>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</si>
  <si>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</si>
  <si>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</si>
  <si>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</si>
  <si>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</si>
  <si>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</si>
  <si>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</si>
  <si>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</si>
  <si>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</si>
  <si>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</si>
  <si>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</si>
  <si>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</si>
  <si>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</si>
  <si>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</si>
  <si>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</si>
  <si>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</si>
  <si>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</si>
  <si>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</si>
  <si>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</si>
  <si>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</si>
  <si>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</si>
  <si>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</si>
  <si>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</si>
  <si>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</si>
  <si>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</si>
  <si>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</si>
  <si>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</si>
  <si>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</si>
  <si>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</si>
  <si>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</si>
  <si>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</si>
  <si>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</si>
  <si>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</si>
  <si>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</si>
  <si>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</si>
  <si>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</si>
  <si>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</si>
  <si>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</si>
  <si>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</si>
  <si>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</si>
  <si>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</si>
  <si>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</si>
  <si>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</si>
  <si>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</si>
  <si>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</si>
  <si>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</si>
  <si>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</si>
  <si>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</si>
  <si>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</si>
  <si>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</si>
  <si>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</si>
  <si>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</si>
  <si>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</si>
  <si>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</si>
  <si>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</si>
  <si>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</si>
  <si>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</si>
  <si>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</si>
  <si>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</si>
  <si>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</si>
  <si>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</si>
  <si>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</si>
  <si>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</si>
  <si>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</si>
  <si>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</si>
  <si>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</si>
  <si>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</si>
  <si>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</si>
  <si>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</si>
  <si>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</si>
  <si>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</si>
  <si>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</si>
  <si>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</si>
  <si>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</si>
  <si>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</si>
  <si>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</si>
  <si>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</si>
  <si>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</si>
  <si>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</si>
  <si>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</si>
  <si>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</si>
  <si>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</si>
  <si>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</si>
  <si>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</si>
  <si>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</si>
  <si>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</si>
  <si>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</si>
  <si>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</si>
  <si>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</si>
  <si>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</si>
  <si>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</si>
  <si>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</si>
  <si>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</si>
  <si>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</si>
  <si>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</si>
  <si>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</si>
  <si>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</si>
  <si>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</si>
  <si>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</si>
  <si>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</si>
  <si>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</si>
  <si>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</si>
  <si>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</si>
  <si>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</si>
  <si>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</si>
  <si>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</si>
  <si>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</si>
  <si>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</si>
  <si>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</si>
  <si>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</si>
  <si>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</si>
  <si>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</si>
  <si>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</si>
  <si>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</si>
  <si>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</si>
  <si>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</si>
  <si>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</si>
  <si>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</si>
  <si>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</si>
  <si>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</si>
  <si>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</si>
  <si>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</si>
  <si>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</si>
  <si>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</si>
  <si>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</si>
  <si>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</si>
  <si>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</si>
  <si>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</si>
  <si>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</si>
  <si>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</si>
  <si>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</si>
  <si>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</si>
  <si>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</si>
  <si>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</si>
  <si>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</si>
  <si>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</si>
  <si>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</si>
  <si>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</si>
  <si>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</si>
  <si>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</si>
  <si>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</si>
  <si>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</si>
  <si>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</si>
  <si>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</si>
  <si>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</si>
  <si>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</si>
  <si>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</si>
  <si>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</si>
  <si>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</si>
  <si>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</si>
  <si>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</si>
  <si>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</si>
  <si>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</si>
  <si>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</si>
  <si>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</si>
  <si>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</si>
  <si>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</si>
  <si>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</si>
  <si>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</si>
  <si>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</si>
  <si>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</si>
  <si>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</si>
  <si>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</si>
  <si>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</si>
  <si>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</si>
  <si>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</si>
  <si>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</si>
  <si>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</si>
  <si>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</si>
  <si>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</si>
  <si>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</si>
  <si>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</si>
  <si>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</si>
  <si>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</si>
  <si>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</si>
  <si>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</si>
  <si>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</si>
  <si>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</si>
  <si>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</si>
  <si>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</si>
  <si>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</si>
  <si>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</si>
  <si>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</si>
  <si>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</si>
  <si>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</si>
  <si>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</si>
  <si>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</si>
  <si>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</si>
  <si>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</si>
  <si>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</si>
  <si>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</si>
  <si>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</si>
  <si>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</si>
  <si>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</si>
  <si>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</si>
  <si>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</si>
  <si>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</si>
  <si>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</si>
  <si>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</si>
  <si>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</si>
  <si>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</si>
  <si>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</si>
  <si>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</si>
  <si>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</si>
  <si>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</si>
  <si>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</si>
  <si>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</si>
  <si>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</si>
  <si>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</si>
  <si>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</si>
  <si>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</si>
  <si>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</si>
  <si>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</si>
  <si>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</si>
  <si>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</si>
  <si>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</si>
  <si>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</si>
  <si>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</si>
  <si>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</si>
  <si>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</si>
  <si>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</si>
  <si>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</si>
  <si>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</si>
  <si>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</si>
  <si>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</si>
  <si>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</si>
  <si>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</si>
  <si>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</si>
  <si>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</si>
  <si>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</si>
  <si>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</si>
  <si>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</si>
  <si>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</si>
  <si>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</si>
  <si>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</si>
  <si>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</si>
  <si>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</si>
  <si>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</si>
  <si>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</si>
  <si>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</si>
  <si>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</si>
  <si>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</si>
  <si>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</si>
  <si>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</si>
  <si>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</si>
  <si>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</si>
  <si>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</si>
  <si>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</si>
  <si>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</si>
  <si>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</si>
  <si>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</si>
  <si>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</si>
  <si>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</si>
  <si>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</si>
  <si>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</si>
  <si>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</si>
  <si>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</si>
  <si>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</si>
  <si>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</si>
  <si>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</si>
  <si>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</si>
  <si>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</si>
  <si>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</si>
  <si>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</si>
  <si>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</si>
  <si>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</si>
  <si>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</si>
  <si>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</si>
  <si>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</si>
  <si>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</si>
  <si>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</si>
  <si>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</si>
  <si>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</si>
  <si>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</si>
  <si>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</si>
  <si>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</si>
  <si>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</si>
  <si>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</si>
  <si>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</si>
  <si>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</si>
  <si>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</si>
  <si>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</si>
  <si>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</si>
  <si>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</si>
  <si>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</si>
  <si>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</si>
  <si>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</si>
  <si>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</si>
  <si>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</si>
  <si>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</si>
  <si>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</si>
  <si>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</si>
  <si>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</si>
  <si>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</si>
  <si>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</si>
  <si>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</si>
  <si>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</si>
  <si>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</si>
  <si>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</si>
  <si>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</si>
  <si>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</si>
  <si>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</si>
  <si>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</si>
  <si>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</si>
  <si>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</si>
  <si>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</si>
  <si>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</si>
  <si>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</si>
  <si>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</si>
  <si>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</si>
  <si>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</si>
  <si>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</si>
  <si>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</si>
  <si>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</si>
  <si>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</si>
  <si>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</si>
  <si>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</si>
  <si>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</si>
  <si>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</si>
  <si>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</si>
  <si>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</si>
  <si>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</si>
  <si>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</si>
  <si>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</si>
  <si>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</si>
  <si>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</si>
  <si>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</si>
  <si>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</si>
  <si>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</si>
  <si>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</si>
  <si>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</si>
  <si>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</si>
  <si>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</si>
  <si>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</si>
  <si>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</si>
  <si>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</si>
  <si>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</si>
  <si>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</si>
  <si>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</si>
  <si>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</si>
  <si>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</si>
  <si>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</si>
  <si>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</si>
  <si>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</si>
  <si>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</si>
  <si>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</si>
  <si>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</si>
  <si>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</si>
  <si>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</si>
  <si>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</si>
  <si>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</si>
  <si>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</si>
  <si>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</si>
  <si>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</si>
  <si>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</si>
  <si>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</si>
  <si>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</si>
  <si>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</si>
  <si>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</si>
  <si>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</si>
  <si>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</si>
  <si>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</si>
  <si>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</si>
  <si>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</si>
  <si>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</si>
  <si>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</si>
  <si>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</si>
  <si>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</si>
  <si>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</si>
  <si>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</si>
  <si>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</si>
  <si>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</si>
  <si>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</si>
  <si>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</si>
  <si>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</si>
  <si>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</si>
  <si>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</si>
  <si>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</si>
  <si>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</si>
  <si>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</si>
  <si>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</si>
  <si>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</si>
  <si>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</si>
  <si>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</si>
  <si>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</si>
  <si>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</si>
  <si>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</si>
  <si>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</si>
  <si>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</si>
  <si>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</si>
  <si>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</si>
  <si>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</si>
  <si>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</si>
  <si>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</si>
  <si>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</si>
  <si>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</si>
  <si>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</si>
  <si>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</si>
  <si>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</si>
  <si>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</si>
  <si>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</si>
  <si>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</si>
  <si>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</si>
  <si>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</si>
  <si>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</si>
  <si>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</si>
  <si>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</si>
  <si>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</si>
  <si>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</si>
  <si>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</si>
  <si>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</si>
  <si>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</si>
  <si>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</si>
  <si>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</si>
  <si>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</si>
  <si>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</si>
  <si>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</si>
  <si>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</si>
  <si>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</si>
  <si>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</si>
  <si>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</si>
  <si>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</si>
  <si>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</si>
  <si>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</si>
  <si>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</si>
  <si>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</si>
  <si>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</si>
  <si>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</si>
  <si>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</si>
  <si>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</si>
  <si>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</si>
  <si>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</si>
  <si>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</si>
  <si>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</si>
  <si>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</si>
  <si>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</si>
  <si>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</si>
  <si>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</si>
  <si>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</si>
  <si>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</si>
  <si>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</si>
  <si>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</si>
  <si>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</si>
  <si>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</si>
  <si>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</si>
  <si>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</si>
  <si>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</si>
  <si>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</si>
  <si>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</si>
  <si>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</si>
  <si>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</si>
  <si>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</si>
  <si>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</si>
  <si>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</si>
  <si>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</si>
  <si>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</si>
  <si>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</si>
  <si>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</si>
  <si>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</si>
  <si>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</si>
  <si>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</si>
  <si>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</si>
  <si>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</si>
  <si>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</si>
  <si>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</si>
  <si>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</si>
  <si>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</si>
  <si>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</si>
  <si>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</si>
  <si>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</si>
  <si>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</si>
  <si>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</si>
  <si>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</si>
  <si>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</si>
  <si>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</si>
  <si>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</si>
  <si>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</si>
  <si>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</si>
  <si>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</si>
  <si>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</si>
  <si>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</si>
  <si>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</si>
  <si>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</si>
  <si>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</si>
  <si>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</si>
  <si>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</si>
  <si>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</si>
  <si>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</si>
  <si>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</si>
  <si>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</si>
  <si>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</si>
  <si>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</si>
  <si>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</si>
  <si>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</si>
  <si>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</si>
  <si>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</si>
  <si>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</si>
  <si>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</si>
  <si>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</si>
  <si>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</si>
  <si>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</si>
  <si>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</si>
  <si>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</si>
  <si>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</si>
  <si>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</si>
  <si>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</si>
  <si>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</si>
  <si>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</si>
  <si>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</si>
  <si>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</si>
  <si>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</si>
  <si>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</si>
  <si>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</si>
  <si>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</si>
  <si>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</si>
  <si>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</si>
  <si>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</si>
  <si>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</si>
  <si>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</si>
  <si>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</si>
  <si>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</si>
  <si>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</si>
  <si>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</si>
  <si>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</si>
  <si>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</si>
  <si>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</si>
  <si>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</si>
  <si>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</si>
  <si>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</si>
  <si>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</si>
  <si>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</si>
  <si>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</si>
  <si>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</si>
  <si>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</si>
  <si>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</si>
  <si>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</si>
  <si>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</si>
  <si>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</si>
  <si>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</si>
  <si>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</si>
  <si>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</si>
  <si>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</si>
  <si>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</si>
  <si>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</si>
  <si>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</si>
  <si>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</si>
  <si>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</si>
  <si>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</si>
  <si>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</si>
  <si>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</si>
  <si>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</si>
  <si>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</si>
  <si>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</si>
  <si>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</si>
  <si>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</si>
  <si>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</si>
  <si>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</si>
  <si>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</si>
  <si>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</si>
  <si>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</si>
  <si>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</si>
  <si>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</si>
  <si>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</si>
  <si>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</si>
  <si>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</si>
  <si>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</si>
  <si>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</si>
  <si>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</si>
  <si>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</si>
  <si>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</si>
  <si>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</si>
  <si>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</si>
  <si>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</si>
  <si>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</si>
  <si>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</si>
  <si>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</si>
  <si>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</si>
  <si>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</si>
  <si>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</si>
  <si>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</si>
  <si>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</si>
  <si>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</si>
  <si>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</si>
  <si>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</si>
  <si>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</si>
  <si>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</si>
  <si>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</si>
  <si>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</si>
  <si>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</si>
  <si>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</si>
  <si>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</si>
  <si>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</si>
  <si>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</si>
  <si>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</si>
  <si>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</si>
  <si>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</si>
  <si>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</si>
  <si>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</si>
  <si>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</si>
  <si>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</si>
  <si>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</si>
  <si>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</si>
  <si>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</si>
  <si>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</si>
  <si>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</si>
  <si>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</si>
  <si>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</si>
  <si>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</si>
  <si>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</si>
  <si>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</si>
  <si>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</si>
  <si>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</si>
  <si>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</si>
  <si>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</si>
  <si>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</si>
  <si>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</si>
  <si>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</si>
  <si>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</si>
  <si>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</si>
  <si>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</si>
  <si>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</si>
  <si>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</si>
  <si>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</si>
  <si>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</si>
  <si>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</si>
  <si>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</si>
  <si>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</si>
  <si>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</si>
  <si>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</si>
  <si>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</si>
  <si>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</si>
  <si>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</si>
  <si>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</si>
  <si>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</si>
  <si>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</si>
  <si>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</si>
  <si>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</si>
  <si>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</si>
  <si>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</si>
  <si>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</si>
  <si>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</si>
  <si>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</si>
  <si>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</si>
  <si>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</si>
  <si>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</si>
  <si>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</si>
  <si>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</si>
  <si>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</si>
  <si>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</si>
  <si>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</si>
  <si>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</si>
  <si>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</si>
  <si>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</si>
  <si>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</si>
  <si>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</si>
  <si>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</si>
  <si>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</si>
  <si>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</si>
  <si>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</si>
  <si>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</si>
  <si>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</si>
  <si>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</si>
  <si>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</si>
  <si>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</si>
  <si>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</si>
  <si>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</si>
  <si>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</si>
  <si>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</si>
  <si>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</si>
  <si>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</si>
  <si>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</si>
  <si>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</si>
  <si>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</si>
  <si>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</si>
  <si>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</si>
  <si>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</si>
  <si>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</si>
  <si>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</si>
  <si>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</si>
  <si>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</si>
  <si>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</si>
  <si>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</si>
  <si>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</si>
  <si>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</si>
  <si>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</si>
  <si>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</si>
  <si>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</si>
  <si>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</si>
  <si>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</si>
  <si>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</si>
  <si>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</si>
  <si>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</si>
  <si>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</si>
  <si>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</si>
  <si>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</si>
  <si>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</si>
  <si>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</si>
  <si>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</si>
  <si>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</si>
  <si>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</si>
  <si>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</si>
  <si>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</si>
  <si>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</si>
  <si>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</si>
  <si>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</si>
  <si>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</si>
  <si>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</si>
  <si>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</si>
  <si>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</si>
  <si>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</si>
  <si>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</si>
  <si>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</si>
  <si>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</si>
  <si>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</si>
  <si>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</si>
  <si>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</si>
  <si>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</si>
  <si>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</si>
  <si>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</si>
  <si>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</si>
  <si>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</si>
  <si>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</si>
  <si>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</si>
  <si>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</si>
  <si>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</si>
  <si>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</si>
  <si>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</si>
  <si>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</si>
  <si>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</si>
  <si>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</si>
  <si>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</si>
  <si>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</si>
  <si>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</si>
  <si>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</si>
  <si>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</si>
  <si>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</si>
  <si>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</si>
  <si>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</si>
  <si>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</si>
  <si>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</si>
  <si>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</si>
  <si>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</si>
  <si>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</si>
  <si>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</si>
  <si>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</si>
  <si>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</si>
  <si>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</si>
  <si>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</si>
  <si>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</si>
  <si>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</si>
  <si>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</si>
  <si>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</si>
  <si>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</si>
  <si>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</si>
  <si>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</si>
  <si>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</si>
  <si>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</si>
  <si>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</si>
  <si>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</si>
  <si>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</si>
  <si>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</si>
  <si>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</si>
  <si>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</si>
  <si>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</si>
  <si>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</si>
  <si>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</si>
  <si>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</si>
  <si>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</si>
  <si>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</si>
  <si>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</si>
  <si>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</si>
  <si>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</si>
  <si>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</si>
  <si>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</si>
  <si>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</si>
  <si>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</si>
  <si>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</si>
  <si>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</si>
  <si>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</si>
  <si>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</si>
  <si>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</si>
  <si>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</si>
  <si>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</si>
  <si>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</si>
  <si>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</si>
  <si>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</si>
  <si>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</si>
  <si>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</si>
  <si>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</si>
  <si>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</si>
  <si>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</si>
  <si>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</si>
  <si>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</si>
  <si>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</si>
  <si>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</si>
  <si>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</si>
  <si>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</si>
  <si>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</si>
  <si>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</si>
  <si>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</si>
  <si>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</si>
  <si>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</si>
  <si>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</si>
  <si>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</si>
  <si>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</si>
  <si>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</si>
  <si>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</si>
  <si>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</si>
  <si>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</si>
  <si>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</si>
  <si>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</si>
  <si>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</si>
  <si>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</si>
  <si>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</si>
  <si>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</si>
  <si>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</si>
  <si>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</si>
  <si>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</si>
  <si>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</si>
  <si>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</si>
  <si>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</si>
  <si>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</si>
  <si>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</si>
  <si>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</si>
  <si>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</si>
  <si>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</si>
  <si>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</si>
  <si>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</si>
  <si>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</si>
  <si>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</si>
  <si>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</si>
  <si>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</si>
  <si>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</si>
  <si>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</si>
  <si>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</si>
  <si>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</si>
  <si>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</si>
  <si>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</si>
  <si>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</si>
  <si>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</si>
  <si>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</si>
  <si>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</si>
  <si>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</si>
  <si>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</si>
  <si>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</si>
  <si>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</si>
  <si>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</si>
  <si>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</si>
  <si>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</si>
  <si>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</si>
  <si>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</si>
  <si>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</si>
  <si>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</si>
  <si>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</si>
  <si>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</si>
  <si>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</si>
  <si>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</si>
  <si>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</si>
  <si>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</si>
  <si>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</si>
  <si>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</si>
  <si>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</si>
  <si>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</si>
  <si>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</si>
  <si>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</si>
  <si>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</si>
  <si>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</si>
  <si>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</si>
  <si>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</si>
  <si>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</si>
  <si>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</si>
  <si>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</si>
  <si>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</si>
  <si>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</si>
  <si>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</si>
  <si>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</si>
  <si>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</si>
  <si>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</si>
  <si>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</si>
  <si>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</si>
  <si>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</si>
  <si>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</si>
  <si>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</si>
  <si>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</si>
  <si>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</si>
  <si>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</si>
  <si>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</si>
  <si>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</si>
  <si>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</si>
  <si>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</si>
  <si>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</si>
  <si>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</si>
  <si>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</si>
  <si>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</si>
  <si>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</si>
  <si>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</si>
  <si>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</si>
  <si>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</si>
  <si>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</si>
  <si>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</si>
  <si>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</si>
  <si>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</si>
  <si>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</si>
  <si>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</si>
  <si>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</si>
  <si>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</si>
  <si>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</si>
  <si>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</si>
  <si>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</si>
  <si>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</si>
  <si>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</si>
  <si>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</si>
  <si>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</si>
  <si>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</si>
  <si>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</si>
  <si>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</si>
  <si>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</si>
  <si>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</si>
  <si>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</si>
  <si>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</si>
  <si>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</si>
  <si>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</si>
  <si>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</si>
  <si>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</si>
  <si>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</si>
  <si>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</si>
  <si>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</si>
  <si>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</si>
  <si>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</si>
  <si>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</si>
  <si>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</si>
  <si>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</si>
  <si>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</si>
  <si>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</si>
  <si>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</si>
  <si>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</si>
  <si>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</si>
  <si>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</si>
  <si>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</si>
  <si>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</si>
  <si>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</si>
  <si>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</si>
  <si>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</si>
  <si>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</si>
  <si>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</si>
  <si>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</si>
  <si>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</si>
  <si>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</si>
  <si>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</si>
  <si>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</si>
  <si>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</si>
  <si>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</si>
  <si>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</si>
  <si>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</si>
  <si>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</si>
  <si>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</si>
  <si>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</si>
  <si>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</si>
  <si>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</si>
  <si>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</si>
  <si>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</si>
  <si>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</si>
  <si>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</si>
  <si>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</si>
  <si>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</si>
  <si>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</si>
  <si>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</si>
  <si>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</si>
  <si>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</si>
  <si>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</si>
  <si>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</si>
  <si>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</si>
  <si>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</si>
  <si>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</si>
  <si>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</si>
  <si>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</si>
  <si>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</si>
  <si>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</si>
  <si>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</si>
  <si>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</si>
  <si>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</si>
  <si>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</si>
  <si>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</si>
  <si>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</si>
  <si>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</si>
  <si>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</si>
  <si>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</si>
  <si>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</si>
  <si>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</si>
  <si>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</si>
  <si>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</si>
  <si>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</si>
  <si>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</si>
  <si>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</si>
  <si>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</si>
  <si>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</si>
  <si>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</si>
  <si>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</si>
  <si>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</si>
  <si>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</si>
  <si>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</si>
  <si>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</si>
  <si>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</si>
  <si>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</si>
  <si>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</si>
  <si>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</si>
  <si>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</si>
  <si>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</si>
  <si>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</si>
  <si>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</si>
  <si>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</si>
  <si>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</si>
  <si>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</si>
  <si>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</si>
  <si>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</si>
  <si>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</si>
  <si>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</si>
  <si>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</si>
  <si>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</si>
  <si>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</si>
  <si>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</si>
  <si>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</si>
  <si>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</si>
  <si>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</si>
  <si>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</si>
  <si>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</si>
  <si>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</si>
  <si>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</si>
  <si>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</si>
  <si>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</si>
  <si>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</si>
  <si>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</si>
  <si>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</si>
  <si>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</si>
  <si>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</si>
  <si>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</si>
  <si>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</si>
  <si>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</si>
  <si>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</si>
  <si>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</si>
  <si>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</si>
  <si>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</si>
  <si>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</si>
  <si>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</si>
  <si>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</si>
  <si>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</si>
  <si>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</si>
  <si>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</si>
  <si>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</si>
  <si>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</si>
  <si>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</si>
  <si>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</si>
  <si>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</si>
  <si>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</si>
  <si>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</si>
  <si>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</si>
  <si>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</si>
  <si>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</si>
  <si>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</si>
  <si>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</si>
  <si>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</si>
  <si>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</si>
  <si>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</si>
  <si>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</si>
  <si>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</si>
  <si>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</si>
  <si>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</si>
  <si>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</si>
  <si>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</si>
  <si>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</si>
  <si>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</si>
  <si>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</si>
  <si>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</si>
  <si>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</si>
  <si>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</si>
  <si>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</si>
  <si>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</si>
  <si>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</si>
  <si>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</si>
  <si>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</si>
  <si>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</si>
  <si>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</si>
  <si>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</si>
  <si>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</si>
  <si>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</si>
  <si>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</si>
  <si>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</si>
  <si>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</si>
  <si>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</si>
  <si>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</si>
  <si>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</si>
  <si>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</si>
  <si>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</si>
  <si>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</si>
  <si>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</si>
  <si>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</si>
  <si>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</si>
  <si>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</si>
  <si>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</si>
  <si>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</si>
  <si>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</si>
  <si>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</si>
  <si>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</si>
  <si>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</si>
  <si>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</si>
  <si>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</si>
  <si>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</si>
  <si>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</si>
  <si>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</si>
  <si>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</si>
  <si>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</si>
  <si>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</si>
  <si>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</si>
  <si>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</si>
  <si>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</si>
  <si>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</si>
  <si>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</si>
  <si>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</si>
  <si>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</si>
  <si>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</si>
  <si>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</si>
  <si>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</si>
  <si>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</si>
  <si>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</si>
  <si>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</si>
  <si>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</si>
  <si>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</si>
  <si>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</si>
  <si>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</si>
  <si>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</si>
  <si>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</si>
  <si>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</si>
  <si>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</si>
  <si>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</si>
  <si>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</si>
  <si>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</si>
  <si>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</si>
  <si>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</si>
  <si>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</si>
  <si>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</si>
  <si>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</si>
  <si>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</si>
  <si>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</si>
  <si>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</si>
  <si>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</si>
  <si>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</si>
  <si>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</si>
  <si>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</si>
  <si>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</si>
  <si>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</si>
  <si>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</si>
  <si>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</si>
  <si>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</si>
  <si>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</si>
  <si>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</si>
  <si>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</si>
  <si>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</si>
  <si>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</si>
  <si>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</si>
  <si>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</si>
  <si>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</si>
  <si>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</si>
  <si>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</si>
  <si>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</si>
  <si>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</si>
  <si>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</si>
  <si>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</si>
  <si>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</si>
  <si>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</si>
  <si>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</si>
  <si>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</si>
  <si>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</si>
  <si>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</si>
  <si>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</si>
  <si>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</si>
  <si>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</si>
  <si>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</si>
  <si>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</si>
  <si>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</si>
  <si>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</si>
  <si>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</si>
  <si>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</si>
  <si>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</si>
  <si>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</si>
  <si>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</si>
  <si>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</si>
  <si>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</si>
  <si>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</si>
  <si>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</si>
  <si>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</si>
  <si>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</si>
  <si>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</si>
  <si>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</si>
  <si>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</si>
  <si>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</si>
  <si>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</si>
  <si>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</si>
  <si>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</si>
  <si>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</si>
  <si>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</si>
  <si>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</si>
  <si>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</si>
  <si>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</si>
  <si>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</si>
  <si>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</si>
  <si>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</si>
  <si>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</si>
  <si>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</si>
  <si>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</si>
  <si>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</si>
  <si>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</si>
  <si>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</si>
  <si>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</si>
  <si>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</si>
  <si>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</si>
  <si>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</si>
  <si>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</si>
  <si>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</si>
  <si>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</si>
  <si>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</si>
  <si>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</si>
  <si>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</si>
  <si>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</si>
  <si>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</si>
  <si>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</si>
  <si>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</si>
  <si>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</si>
  <si>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</si>
  <si>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</si>
  <si>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</si>
  <si>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</si>
  <si>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</si>
  <si>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</si>
  <si>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</si>
  <si>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</si>
  <si>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</si>
  <si>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</si>
  <si>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</si>
  <si>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</si>
  <si>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</si>
  <si>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</si>
  <si>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</si>
  <si>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</si>
  <si>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</si>
  <si>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</si>
  <si>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</si>
  <si>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</si>
  <si>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</si>
  <si>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</si>
  <si>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</si>
  <si>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</si>
  <si>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</si>
  <si>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</si>
  <si>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</si>
  <si>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</si>
  <si>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</si>
  <si>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</si>
  <si>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</si>
  <si>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</si>
  <si>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</si>
  <si>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</si>
  <si>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</si>
  <si>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</si>
  <si>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</si>
  <si>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</si>
  <si>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</si>
  <si>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</si>
  <si>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</si>
  <si>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</si>
  <si>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</si>
  <si>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</si>
  <si>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</si>
  <si>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</si>
  <si>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</si>
  <si>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</si>
  <si>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</si>
  <si>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</si>
  <si>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</si>
  <si>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</si>
  <si>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</si>
  <si>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</si>
  <si>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</si>
  <si>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</si>
  <si>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</si>
  <si>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</si>
  <si>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</si>
  <si>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</si>
  <si>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</si>
  <si>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</si>
  <si>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</si>
  <si>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</si>
  <si>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</si>
  <si>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</si>
  <si>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</si>
  <si>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</si>
  <si>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</si>
  <si>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</si>
  <si>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</si>
  <si>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</si>
  <si>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</si>
  <si>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</si>
  <si>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</si>
  <si>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</si>
  <si>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</si>
  <si>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</si>
  <si>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</si>
  <si>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</si>
  <si>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</si>
  <si>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</si>
  <si>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</si>
  <si>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</si>
  <si>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</si>
  <si>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</si>
  <si>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</si>
  <si>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</si>
  <si>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</si>
  <si>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</si>
  <si>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</si>
  <si>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</si>
  <si>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</si>
  <si>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</si>
  <si>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</si>
  <si>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</si>
  <si>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</si>
  <si>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</si>
  <si>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</si>
  <si>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</si>
  <si>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</si>
  <si>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</si>
  <si>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</si>
  <si>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</si>
  <si>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</si>
  <si>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</si>
  <si>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</si>
  <si>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</si>
  <si>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</si>
  <si>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</si>
  <si>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</si>
  <si>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</si>
  <si>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</si>
  <si>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</si>
  <si>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</si>
  <si>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</si>
  <si>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</si>
  <si>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</si>
  <si>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</si>
  <si>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</si>
  <si>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</si>
  <si>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</si>
  <si>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</si>
  <si>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</si>
  <si>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</si>
  <si>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</si>
  <si>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</si>
  <si>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</si>
  <si>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</si>
  <si>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</si>
  <si>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</si>
  <si>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</si>
  <si>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</si>
  <si>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</si>
  <si>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</si>
  <si>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</si>
  <si>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</si>
  <si>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</si>
  <si>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</si>
  <si>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</si>
  <si>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</si>
  <si>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</si>
  <si>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</si>
  <si>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</si>
  <si>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</si>
  <si>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</si>
  <si>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</si>
  <si>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</si>
  <si>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</si>
  <si>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</si>
  <si>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</si>
  <si>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</si>
  <si>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</si>
  <si>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</si>
  <si>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</si>
  <si>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</si>
  <si>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</si>
  <si>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</si>
  <si>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</si>
  <si>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</si>
  <si>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</si>
  <si>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</si>
  <si>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</si>
  <si>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</si>
  <si>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</si>
  <si>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</si>
  <si>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</si>
  <si>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</si>
  <si>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</si>
  <si>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</si>
  <si>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</si>
  <si>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</si>
  <si>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</si>
  <si>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</si>
  <si>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</si>
  <si>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</si>
  <si>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</si>
  <si>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</si>
  <si>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</si>
  <si>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</si>
  <si>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</si>
  <si>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</si>
  <si>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</si>
  <si>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</si>
  <si>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</si>
  <si>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</si>
  <si>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</si>
  <si>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</si>
  <si>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</si>
  <si>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</si>
  <si>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</si>
  <si>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</si>
  <si>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</si>
  <si>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</si>
  <si>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</si>
  <si>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</si>
  <si>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</si>
  <si>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</si>
  <si>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</si>
  <si>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</si>
  <si>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</si>
  <si>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</si>
  <si>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</si>
  <si>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</si>
  <si>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</si>
  <si>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</si>
  <si>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</si>
  <si>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</si>
  <si>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</si>
  <si>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</si>
  <si>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</si>
  <si>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</si>
  <si>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</si>
  <si>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</si>
  <si>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</si>
  <si>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</si>
  <si>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</si>
  <si>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</si>
  <si>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</si>
  <si>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</si>
  <si>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</si>
  <si>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</si>
  <si>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</si>
  <si>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</si>
  <si>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</si>
  <si>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</si>
  <si>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</si>
  <si>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</si>
  <si>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</si>
  <si>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</si>
  <si>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</si>
  <si>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</si>
  <si>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</si>
  <si>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</si>
  <si>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</si>
  <si>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</si>
  <si>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</si>
  <si>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</si>
  <si>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</si>
  <si>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</si>
  <si>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</si>
  <si>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</si>
  <si>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</si>
  <si>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</si>
  <si>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</si>
  <si>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</si>
  <si>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</si>
  <si>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</si>
  <si>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</si>
  <si>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</si>
  <si>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</si>
  <si>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</si>
  <si>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</si>
  <si>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</si>
  <si>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</si>
  <si>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</si>
  <si>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</si>
  <si>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</si>
  <si>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</si>
  <si>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</si>
  <si>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</si>
  <si>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</si>
  <si>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</si>
  <si>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</si>
  <si>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</si>
  <si>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</si>
  <si>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</si>
  <si>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</si>
  <si>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</si>
  <si>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</si>
  <si>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</si>
  <si>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</si>
  <si>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</si>
  <si>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</si>
  <si>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</si>
  <si>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</si>
  <si>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</si>
  <si>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</si>
  <si>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</si>
  <si>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</si>
  <si>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</si>
  <si>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</si>
  <si>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</si>
  <si>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</si>
  <si>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</si>
  <si>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</si>
  <si>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</si>
  <si>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</si>
  <si>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</si>
  <si>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</si>
  <si>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</si>
  <si>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</si>
  <si>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</si>
  <si>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</si>
  <si>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</si>
  <si>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</si>
  <si>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</si>
  <si>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</si>
  <si>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</si>
  <si>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</si>
  <si>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</si>
  <si>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</si>
  <si>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</si>
  <si>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</si>
  <si>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</si>
  <si>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</si>
  <si>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</si>
  <si>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</si>
  <si>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</si>
  <si>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</si>
  <si>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</si>
  <si>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</si>
  <si>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</si>
  <si>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</si>
  <si>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</si>
  <si>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</si>
  <si>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</si>
  <si>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</si>
  <si>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</si>
  <si>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</si>
  <si>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</si>
  <si>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</si>
  <si>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</si>
  <si>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</si>
  <si>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</si>
  <si>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</si>
  <si>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</si>
  <si>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</si>
  <si>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</si>
  <si>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</si>
  <si>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</si>
  <si>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</si>
  <si>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</si>
  <si>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</si>
  <si>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</si>
  <si>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</si>
  <si>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</si>
  <si>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</si>
  <si>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</si>
  <si>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</si>
  <si>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</si>
  <si>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</si>
  <si>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</si>
  <si>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</si>
  <si>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</si>
  <si>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</si>
  <si>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</si>
  <si>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</si>
  <si>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</si>
  <si>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</si>
  <si>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</si>
  <si>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</si>
  <si>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</si>
  <si>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</si>
  <si>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</si>
  <si>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</si>
  <si>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</si>
  <si>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</si>
  <si>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</si>
  <si>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</si>
  <si>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</si>
  <si>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</si>
  <si>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</si>
  <si>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</si>
  <si>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</si>
  <si>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</si>
  <si>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</si>
  <si>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</si>
  <si>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</si>
  <si>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</si>
  <si>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</si>
  <si>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</si>
  <si>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</si>
  <si>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</si>
  <si>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</si>
  <si>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</si>
  <si>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</si>
  <si>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</si>
  <si>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</si>
  <si>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</si>
  <si>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</si>
  <si>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</si>
  <si>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</si>
  <si>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</si>
  <si>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</si>
  <si>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</si>
  <si>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</si>
  <si>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</si>
  <si>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</si>
  <si>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</si>
  <si>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</si>
  <si>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</si>
  <si>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</si>
  <si>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</si>
  <si>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</si>
  <si>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</si>
  <si>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</si>
  <si>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</si>
  <si>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</si>
  <si>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</si>
  <si>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</si>
  <si>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</si>
  <si>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</si>
  <si>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</si>
  <si>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</si>
  <si>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</si>
  <si>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</si>
  <si>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</si>
  <si>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</si>
  <si>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</si>
  <si>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</si>
  <si>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</si>
  <si>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</si>
  <si>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</si>
  <si>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</si>
  <si>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</si>
  <si>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</si>
  <si>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</si>
  <si>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</si>
  <si>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</si>
  <si>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</si>
  <si>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</si>
  <si>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</si>
  <si>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</si>
  <si>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</si>
  <si>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</si>
  <si>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</si>
  <si>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</si>
  <si>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</si>
  <si>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</si>
  <si>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</si>
  <si>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</si>
  <si>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</si>
  <si>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</si>
  <si>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</si>
  <si>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</si>
  <si>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</si>
  <si>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</si>
  <si>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</si>
  <si>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</si>
  <si>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</si>
  <si>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</si>
  <si>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</si>
  <si>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</si>
  <si>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</si>
  <si>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</si>
  <si>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</si>
  <si>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</si>
  <si>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</si>
  <si>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</si>
  <si>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</si>
  <si>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</si>
  <si>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</si>
  <si>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</si>
  <si>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</si>
  <si>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</si>
  <si>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</si>
  <si>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</si>
  <si>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</si>
  <si>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</si>
  <si>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</si>
  <si>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</si>
  <si>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</si>
  <si>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</si>
  <si>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</si>
  <si>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</si>
  <si>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</si>
  <si>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</si>
  <si>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</si>
  <si>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</si>
  <si>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</si>
  <si>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</si>
  <si>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</si>
  <si>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</si>
  <si>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</si>
  <si>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</si>
  <si>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</si>
  <si>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</si>
  <si>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</si>
  <si>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</si>
  <si>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</si>
  <si>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</si>
  <si>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</si>
  <si>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</si>
  <si>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</si>
  <si>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</si>
  <si>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</si>
  <si>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</si>
  <si>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</si>
  <si>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</si>
  <si>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</si>
  <si>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</si>
  <si>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</si>
  <si>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</si>
  <si>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</si>
  <si>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</si>
  <si>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</si>
  <si>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</si>
  <si>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</si>
  <si>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</si>
  <si>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</si>
  <si>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</si>
  <si>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</si>
  <si>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</si>
  <si>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</si>
  <si>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</si>
  <si>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</si>
  <si>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</si>
  <si>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</si>
  <si>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</si>
  <si>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</si>
  <si>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</si>
  <si>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</si>
  <si>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</si>
  <si>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</si>
  <si>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</si>
  <si>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</si>
  <si>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</si>
  <si>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</si>
  <si>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</si>
  <si>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</si>
  <si>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</si>
  <si>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</si>
  <si>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</si>
  <si>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</si>
  <si>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</si>
  <si>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</si>
  <si>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</si>
  <si>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</si>
  <si>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</si>
  <si>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</si>
  <si>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</si>
  <si>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</si>
  <si>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</si>
  <si>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</si>
  <si>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</si>
  <si>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</si>
  <si>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</si>
  <si>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</si>
  <si>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</si>
  <si>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</si>
  <si>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</si>
  <si>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</si>
  <si>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</si>
  <si>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</si>
  <si>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</si>
  <si>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</si>
  <si>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</si>
  <si>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</si>
  <si>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</si>
  <si>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</si>
  <si>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</si>
  <si>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</si>
  <si>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</si>
  <si>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</si>
  <si>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</si>
  <si>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</si>
  <si>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</si>
  <si>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</si>
  <si>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</si>
  <si>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</si>
  <si>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</si>
  <si>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</si>
  <si>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</si>
  <si>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</si>
  <si>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</si>
  <si>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</si>
  <si>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</si>
  <si>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</si>
  <si>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</si>
  <si>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</si>
  <si>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</si>
  <si>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</si>
  <si>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</si>
  <si>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</si>
  <si>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</si>
  <si>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</si>
  <si>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</si>
  <si>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</si>
  <si>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</si>
  <si>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</si>
  <si>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</si>
  <si>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</si>
  <si>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</si>
  <si>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</si>
  <si>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</si>
  <si>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</si>
  <si>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</si>
  <si>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</si>
  <si>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</si>
  <si>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</si>
  <si>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</si>
  <si>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</si>
  <si>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</si>
  <si>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</si>
  <si>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</si>
  <si>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</si>
  <si>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</si>
  <si>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</si>
  <si>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</si>
  <si>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</si>
  <si>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</si>
  <si>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</si>
  <si>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</si>
  <si>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</si>
  <si>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</si>
  <si>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</si>
  <si>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</si>
  <si>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</si>
  <si>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</si>
  <si>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</si>
  <si>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</si>
  <si>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</si>
  <si>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</si>
  <si>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</si>
  <si>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</si>
  <si>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</si>
  <si>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</si>
  <si>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</si>
  <si>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</si>
  <si>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</si>
  <si>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</si>
  <si>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</si>
  <si>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</si>
  <si>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</si>
  <si>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</si>
  <si>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</si>
  <si>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</si>
  <si>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</si>
  <si>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</si>
  <si>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</si>
  <si>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</si>
  <si>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</si>
  <si>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</si>
  <si>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</si>
  <si>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</si>
  <si>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</si>
  <si>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</si>
  <si>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</si>
  <si>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</si>
  <si>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</si>
  <si>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</si>
  <si>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</si>
  <si>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</si>
  <si>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</si>
  <si>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</si>
  <si>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</si>
  <si>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</si>
  <si>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</si>
  <si>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</si>
  <si>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</si>
  <si>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</si>
  <si>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</si>
  <si>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</si>
  <si>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</si>
  <si>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</si>
  <si>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</si>
  <si>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</si>
  <si>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</si>
  <si>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</si>
  <si>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</si>
  <si>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</si>
  <si>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</si>
  <si>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</si>
  <si>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</si>
  <si>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</si>
  <si>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</si>
  <si>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</si>
  <si>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</si>
  <si>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</si>
  <si>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</si>
  <si>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</si>
  <si>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</si>
  <si>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</si>
  <si>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</si>
  <si>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</si>
  <si>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</si>
  <si>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</si>
  <si>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</si>
  <si>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</si>
  <si>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</si>
  <si>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</si>
  <si>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</si>
  <si>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</si>
  <si>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</si>
  <si>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</si>
  <si>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</si>
  <si>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</si>
  <si>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</si>
  <si>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</si>
  <si>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</si>
  <si>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</si>
  <si>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</si>
  <si>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</si>
  <si>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</si>
  <si>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</si>
  <si>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</si>
  <si>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</si>
  <si>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</si>
  <si>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</si>
  <si>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</si>
  <si>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</si>
  <si>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</si>
  <si>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</si>
  <si>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</si>
  <si>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</si>
  <si>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</si>
  <si>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</si>
  <si>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</si>
  <si>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</si>
  <si>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</si>
  <si>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</si>
  <si>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</si>
  <si>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</si>
  <si>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</si>
  <si>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</si>
  <si>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</si>
  <si>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</si>
  <si>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</si>
  <si>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</si>
  <si>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</si>
  <si>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</si>
  <si>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</si>
  <si>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</si>
  <si>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</si>
  <si>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</si>
  <si>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</si>
  <si>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</si>
  <si>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</si>
  <si>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</si>
  <si>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</si>
  <si>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</si>
  <si>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</si>
  <si>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</si>
  <si>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</si>
  <si>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</si>
  <si>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</si>
  <si>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</si>
  <si>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</si>
  <si>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</si>
  <si>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</si>
  <si>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</si>
  <si>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</si>
  <si>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</si>
  <si>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</si>
  <si>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</si>
  <si>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</si>
  <si>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</si>
  <si>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</si>
  <si>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</si>
  <si>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</si>
  <si>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</si>
  <si>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</si>
  <si>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</si>
  <si>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</si>
  <si>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</si>
  <si>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</si>
  <si>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</si>
  <si>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</si>
  <si>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</si>
  <si>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</si>
  <si>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</si>
  <si>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</si>
  <si>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</si>
  <si>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</si>
  <si>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</si>
  <si>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</si>
  <si>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</si>
  <si>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</si>
  <si>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</si>
  <si>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</si>
  <si>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</si>
  <si>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</si>
  <si>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</si>
  <si>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</si>
  <si>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</si>
  <si>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</si>
  <si>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</si>
  <si>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</si>
  <si>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</si>
  <si>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</si>
  <si>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</si>
  <si>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</si>
  <si>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</si>
  <si>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</si>
  <si>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</si>
  <si>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</si>
  <si>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</si>
  <si>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</si>
  <si>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</si>
  <si>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</si>
  <si>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</si>
  <si>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</si>
  <si>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</si>
  <si>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</si>
  <si>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</si>
  <si>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</si>
  <si>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</si>
  <si>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</si>
  <si>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</si>
  <si>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</si>
  <si>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</si>
  <si>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</si>
  <si>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</si>
  <si>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</si>
  <si>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</si>
  <si>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</si>
  <si>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</si>
  <si>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</si>
  <si>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</si>
  <si>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</si>
  <si>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</si>
  <si>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</si>
  <si>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</si>
  <si>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</si>
  <si>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</si>
  <si>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</si>
  <si>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</si>
  <si>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</si>
  <si>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</si>
  <si>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</si>
  <si>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</si>
  <si>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</si>
  <si>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</si>
  <si>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</si>
  <si>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</si>
  <si>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</si>
  <si>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</si>
  <si>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</si>
  <si>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</si>
  <si>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</si>
  <si>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</si>
  <si>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</si>
  <si>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</si>
  <si>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</si>
  <si>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</si>
  <si>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</si>
  <si>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</si>
  <si>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</si>
  <si>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</si>
  <si>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</si>
  <si>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</si>
  <si>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</si>
  <si>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</si>
  <si>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</si>
  <si>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</si>
  <si>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</si>
  <si>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</si>
  <si>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</si>
  <si>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</si>
  <si>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</si>
  <si>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</si>
  <si>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</si>
  <si>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</si>
  <si>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</si>
  <si>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</si>
  <si>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</si>
  <si>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</si>
  <si>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</si>
  <si>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</si>
  <si>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</si>
  <si>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</si>
  <si>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</si>
  <si>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</si>
  <si>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</si>
  <si>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</si>
  <si>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</si>
  <si>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</si>
  <si>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</si>
  <si>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</si>
  <si>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</si>
  <si>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</si>
  <si>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</si>
  <si>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</si>
  <si>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</si>
  <si>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</si>
  <si>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</si>
  <si>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</si>
  <si>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</si>
  <si>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</si>
  <si>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</si>
  <si>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</si>
  <si>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</si>
  <si>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</si>
  <si>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</si>
  <si>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</si>
  <si>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</si>
  <si>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</si>
  <si>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</si>
  <si>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</si>
  <si>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</si>
  <si>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</si>
  <si>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</si>
  <si>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</si>
  <si>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</si>
  <si>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</si>
  <si>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</si>
  <si>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</si>
  <si>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</si>
  <si>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</si>
  <si>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</si>
  <si>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</si>
  <si>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</si>
  <si>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</si>
  <si>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</si>
  <si>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</si>
  <si>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</si>
  <si>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</si>
  <si>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</si>
  <si>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</si>
  <si>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</si>
  <si>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</si>
  <si>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</si>
  <si>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</si>
  <si>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</si>
  <si>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</si>
  <si>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</si>
  <si>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</si>
  <si>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</si>
  <si>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</si>
  <si>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</si>
  <si>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</si>
  <si>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</si>
  <si>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</si>
  <si>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</si>
  <si>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</si>
  <si>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</si>
  <si>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</si>
  <si>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</si>
  <si>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</si>
  <si>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</si>
  <si>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</si>
  <si>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</si>
  <si>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</si>
  <si>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</si>
  <si>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</si>
  <si>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</si>
  <si>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</si>
  <si>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</si>
  <si>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</si>
  <si>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</si>
  <si>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</si>
  <si>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</si>
  <si>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</si>
  <si>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</si>
  <si>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</si>
  <si>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</si>
  <si>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</si>
  <si>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</si>
  <si>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</si>
  <si>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</si>
  <si>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</si>
  <si>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</si>
  <si>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</si>
  <si>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</si>
  <si>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</si>
  <si>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</si>
  <si>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</si>
  <si>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</si>
  <si>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</si>
  <si>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</si>
  <si>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</si>
  <si>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</si>
  <si>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</si>
  <si>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</si>
  <si>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</si>
  <si>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</si>
  <si>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</si>
  <si>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</si>
  <si>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</si>
  <si>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</si>
  <si>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</si>
  <si>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</si>
  <si>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</si>
  <si>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</si>
  <si>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</si>
  <si>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</si>
  <si>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</si>
  <si>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</si>
  <si>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</si>
  <si>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</si>
  <si>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</si>
  <si>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</si>
  <si>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</si>
  <si>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</si>
  <si>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</si>
  <si>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</si>
  <si>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</si>
  <si>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</si>
  <si>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</si>
  <si>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</si>
  <si>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</si>
  <si>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</si>
  <si>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</si>
  <si>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</si>
  <si>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</si>
  <si>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</si>
  <si>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</si>
  <si>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</si>
  <si>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</si>
  <si>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</si>
  <si>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</si>
  <si>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</si>
  <si>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</si>
  <si>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</si>
  <si>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</si>
  <si>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</si>
  <si>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</si>
  <si>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</si>
  <si>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</si>
  <si>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</si>
  <si>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</si>
  <si>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</si>
  <si>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</si>
  <si>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</si>
  <si>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</si>
  <si>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</si>
  <si>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</si>
  <si>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</si>
  <si>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</si>
  <si>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</si>
  <si>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</si>
  <si>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</si>
  <si>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</si>
  <si>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</si>
  <si>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</si>
  <si>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</si>
  <si>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</si>
  <si>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</si>
  <si>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</si>
  <si>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</si>
  <si>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</si>
  <si>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</si>
  <si>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</si>
  <si>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</si>
  <si>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</si>
  <si>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</si>
  <si>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</si>
  <si>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</si>
  <si>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</si>
  <si>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</si>
  <si>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</si>
  <si>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</si>
  <si>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</si>
  <si>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</si>
  <si>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</si>
  <si>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</si>
  <si>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</si>
  <si>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</si>
  <si>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</si>
  <si>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</si>
  <si>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</si>
  <si>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</si>
  <si>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</si>
  <si>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</si>
  <si>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</si>
  <si>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</si>
  <si>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</si>
  <si>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</si>
  <si>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</si>
  <si>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</si>
  <si>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</si>
  <si>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</si>
  <si>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</si>
  <si>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</si>
  <si>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</si>
  <si>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</si>
  <si>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</si>
  <si>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</si>
  <si>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</si>
  <si>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</si>
  <si>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</si>
  <si>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</si>
  <si>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</si>
  <si>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</si>
  <si>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</si>
  <si>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</si>
  <si>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</si>
  <si>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</si>
  <si>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</si>
  <si>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</si>
  <si>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</si>
  <si>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</si>
  <si>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</si>
  <si>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</si>
  <si>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</si>
  <si>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</si>
  <si>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</si>
  <si>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</si>
  <si>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</si>
  <si>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</si>
  <si>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</si>
  <si>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</si>
  <si>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</si>
  <si>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</si>
  <si>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</si>
  <si>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</si>
  <si>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</si>
  <si>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</si>
  <si>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</si>
  <si>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</si>
  <si>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</si>
  <si>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</si>
  <si>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</si>
  <si>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</si>
  <si>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</si>
  <si>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</si>
  <si>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</si>
  <si>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</si>
  <si>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</si>
  <si>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</si>
  <si>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</si>
  <si>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</si>
  <si>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</si>
  <si>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</si>
  <si>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</si>
  <si>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</si>
  <si>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</si>
  <si>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</si>
  <si>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</si>
  <si>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</si>
  <si>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</si>
  <si>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</si>
  <si>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</si>
  <si>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</si>
  <si>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</si>
  <si>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</si>
  <si>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</si>
  <si>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</si>
  <si>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</si>
  <si>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</si>
  <si>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</si>
  <si>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</si>
  <si>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</si>
  <si>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</si>
  <si>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</si>
  <si>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</si>
  <si>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</si>
  <si>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</si>
  <si>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</si>
  <si>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</si>
  <si>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</si>
  <si>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</si>
  <si>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</si>
  <si>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</si>
  <si>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</si>
  <si>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</si>
  <si>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</si>
  <si>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</si>
  <si>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</si>
  <si>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</si>
  <si>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</si>
  <si>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</si>
  <si>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</si>
  <si>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</si>
  <si>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</si>
  <si>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</si>
  <si>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</si>
  <si>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</si>
  <si>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</si>
  <si>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</si>
  <si>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</si>
  <si>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</si>
  <si>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</si>
  <si>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</si>
  <si>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</si>
  <si>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</si>
  <si>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</si>
  <si>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</si>
  <si>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</si>
  <si>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</si>
  <si>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</si>
  <si>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</si>
  <si>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</si>
  <si>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</si>
  <si>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</si>
  <si>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</si>
  <si>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</si>
  <si>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</si>
  <si>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</si>
  <si>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</si>
  <si>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</si>
  <si>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</si>
  <si>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</si>
  <si>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</si>
  <si>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</si>
  <si>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</si>
  <si>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</si>
  <si>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</si>
  <si>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</si>
  <si>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</si>
  <si>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</si>
  <si>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</si>
  <si>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</si>
  <si>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</si>
  <si>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</si>
  <si>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</si>
  <si>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</si>
  <si>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</si>
  <si>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</si>
  <si>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</si>
  <si>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</si>
  <si>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</si>
  <si>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</si>
  <si>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</si>
  <si>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</si>
  <si>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</si>
  <si>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</si>
  <si>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</si>
  <si>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</si>
  <si>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</si>
  <si>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</si>
  <si>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</si>
  <si>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</si>
  <si>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</si>
  <si>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</si>
  <si>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</si>
  <si>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</si>
  <si>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</si>
  <si>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</si>
  <si>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</si>
  <si>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</si>
  <si>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</si>
  <si>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</si>
  <si>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</si>
  <si>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</si>
  <si>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</si>
  <si>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</si>
  <si>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</si>
  <si>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</si>
  <si>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</si>
  <si>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</si>
  <si>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</si>
  <si>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</si>
  <si>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</si>
  <si>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</si>
  <si>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</si>
  <si>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</si>
  <si>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</si>
  <si>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</si>
  <si>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</si>
  <si>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</si>
  <si>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</si>
  <si>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</si>
  <si>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</si>
  <si>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</si>
  <si>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</si>
  <si>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</si>
  <si>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</si>
  <si>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</si>
  <si>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</si>
  <si>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</si>
  <si>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</si>
  <si>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</si>
  <si>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</si>
  <si>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</si>
  <si>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</si>
  <si>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</si>
  <si>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</si>
  <si>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</si>
  <si>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</si>
  <si>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</si>
  <si>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</si>
  <si>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</si>
  <si>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</si>
  <si>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</si>
  <si>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</si>
  <si>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</si>
  <si>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</si>
  <si>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</si>
  <si>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</si>
  <si>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</si>
  <si>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</si>
  <si>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</si>
  <si>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</si>
  <si>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</si>
  <si>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</si>
  <si>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</si>
  <si>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</si>
  <si>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</si>
  <si>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</si>
  <si>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</si>
  <si>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</si>
  <si>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</si>
  <si>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</si>
  <si>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</si>
  <si>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</si>
  <si>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</si>
  <si>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</si>
  <si>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</si>
  <si>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</si>
  <si>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</si>
  <si>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</si>
  <si>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</si>
  <si>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</si>
  <si>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</si>
  <si>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</si>
  <si>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</si>
  <si>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</si>
  <si>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</si>
  <si>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</si>
  <si>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</si>
  <si>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</si>
  <si>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</si>
  <si>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</si>
  <si>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</si>
  <si>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</si>
  <si>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</si>
  <si>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</si>
  <si>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</si>
  <si>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</si>
  <si>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</si>
  <si>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</si>
  <si>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</si>
  <si>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</si>
  <si>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</si>
  <si>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</si>
  <si>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</si>
  <si>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</si>
  <si>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</si>
  <si>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</si>
  <si>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</si>
  <si>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</si>
  <si>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</si>
  <si>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</si>
  <si>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</si>
  <si>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</si>
  <si>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</si>
  <si>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</si>
  <si>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</si>
  <si>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</si>
  <si>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</si>
  <si>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</si>
  <si>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</si>
  <si>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</si>
  <si>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</si>
  <si>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</si>
  <si>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</si>
  <si>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</si>
  <si>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</si>
  <si>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</si>
  <si>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</si>
  <si>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</si>
  <si>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</si>
  <si>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</si>
  <si>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</si>
  <si>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</si>
  <si>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</si>
  <si>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</si>
  <si>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</si>
  <si>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</si>
  <si>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</si>
  <si>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</si>
  <si>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</si>
  <si>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</si>
  <si>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</si>
  <si>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</si>
  <si>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</si>
  <si>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</si>
  <si>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</si>
  <si>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</si>
  <si>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</si>
  <si>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</si>
  <si>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</si>
  <si>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</si>
  <si>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</si>
  <si>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</si>
  <si>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</si>
  <si>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</si>
  <si>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</si>
  <si>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</si>
  <si>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</si>
  <si>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</si>
  <si>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</si>
  <si>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</si>
  <si>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</si>
  <si>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</si>
  <si>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</si>
  <si>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</si>
  <si>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</si>
  <si>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</si>
  <si>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</si>
  <si>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</si>
  <si>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</si>
  <si>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</si>
  <si>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</si>
  <si>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</si>
  <si>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</si>
  <si>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</si>
  <si>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</si>
  <si>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</si>
  <si>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</si>
  <si>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</si>
  <si>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</si>
  <si>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</si>
  <si>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</si>
  <si>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</si>
  <si>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</si>
  <si>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</si>
  <si>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</si>
  <si>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</si>
  <si>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</si>
  <si>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</si>
  <si>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</si>
  <si>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</si>
  <si>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</si>
  <si>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</si>
  <si>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</si>
  <si>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</si>
  <si>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</si>
  <si>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</si>
  <si>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</si>
  <si>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</si>
  <si>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</si>
  <si>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</si>
  <si>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</si>
  <si>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</si>
  <si>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</si>
  <si>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</si>
  <si>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</si>
  <si>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</si>
  <si>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</si>
  <si>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</si>
  <si>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</si>
  <si>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</si>
  <si>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</si>
  <si>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</si>
  <si>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</si>
  <si>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</si>
  <si>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</si>
  <si>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</si>
  <si>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</si>
  <si>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</si>
  <si>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</si>
  <si>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</si>
  <si>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</si>
  <si>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</si>
  <si>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</si>
  <si>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</si>
  <si>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</si>
  <si>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</si>
  <si>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</si>
  <si>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</si>
  <si>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</si>
  <si>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</si>
  <si>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</si>
  <si>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</si>
  <si>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</si>
  <si>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</si>
  <si>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</si>
  <si>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</si>
  <si>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</si>
  <si>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</si>
  <si>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</si>
  <si>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</si>
  <si>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</si>
  <si>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</si>
  <si>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</si>
  <si>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</si>
  <si>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</si>
  <si>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</si>
  <si>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</si>
  <si>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</si>
  <si>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</si>
  <si>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</si>
  <si>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</si>
  <si>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</si>
  <si>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</si>
  <si>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</si>
  <si>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</si>
  <si>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</si>
  <si>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</si>
  <si>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</si>
  <si>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</si>
  <si>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</si>
  <si>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</si>
  <si>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</si>
  <si>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</si>
  <si>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</si>
  <si>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</si>
  <si>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</si>
  <si>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</si>
  <si>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</si>
  <si>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</si>
  <si>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</si>
  <si>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</si>
  <si>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</si>
  <si>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</si>
  <si>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</si>
  <si>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</si>
  <si>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</si>
  <si>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</si>
  <si>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</si>
  <si>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</si>
  <si>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</si>
  <si>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</si>
  <si>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</si>
  <si>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</si>
  <si>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</si>
  <si>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</si>
  <si>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</si>
  <si>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</si>
  <si>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</si>
  <si>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</si>
  <si>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</si>
  <si>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</si>
  <si>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</si>
  <si>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</si>
  <si>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</si>
  <si>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</si>
  <si>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</si>
  <si>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</si>
  <si>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</si>
  <si>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</si>
  <si>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</si>
  <si>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</si>
  <si>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</si>
  <si>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</si>
  <si>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</si>
  <si>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</si>
  <si>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</si>
  <si>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</si>
  <si>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</si>
  <si>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</si>
  <si>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</si>
  <si>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</si>
  <si>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</si>
  <si>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</si>
  <si>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</si>
  <si>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</si>
  <si>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</si>
  <si>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</si>
  <si>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</si>
  <si>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</si>
  <si>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</si>
  <si>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</si>
  <si>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</si>
  <si>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</si>
  <si>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</si>
  <si>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</si>
  <si>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</si>
  <si>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</si>
  <si>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</si>
  <si>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</si>
  <si>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</si>
  <si>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</si>
  <si>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</si>
  <si>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</si>
  <si>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</si>
  <si>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</si>
  <si>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</si>
  <si>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</si>
  <si>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</si>
  <si>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</si>
  <si>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</si>
  <si>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</si>
  <si>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</si>
  <si>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</si>
  <si>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</si>
  <si>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</si>
  <si>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</si>
  <si>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</si>
  <si>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</si>
  <si>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</si>
  <si>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</si>
  <si>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</si>
  <si>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</si>
  <si>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</si>
  <si>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</si>
  <si>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</si>
  <si>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</si>
  <si>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</si>
  <si>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</si>
  <si>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</si>
  <si>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</si>
  <si>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</si>
  <si>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</si>
  <si>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</si>
  <si>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</si>
  <si>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</si>
  <si>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</si>
  <si>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</si>
  <si>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</si>
  <si>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</si>
  <si>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</si>
  <si>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</si>
  <si>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</si>
  <si>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</si>
  <si>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</si>
  <si>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</si>
  <si>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</si>
  <si>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</si>
  <si>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</si>
  <si>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</si>
  <si>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</si>
  <si>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</si>
  <si>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</si>
  <si>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</si>
  <si>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</si>
  <si>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</si>
  <si>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</si>
  <si>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</si>
  <si>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</si>
  <si>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</si>
  <si>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</si>
  <si>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</si>
  <si>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</si>
  <si>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</si>
  <si>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</si>
  <si>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</si>
  <si>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</si>
  <si>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</si>
  <si>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</si>
  <si>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</si>
  <si>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</si>
  <si>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</si>
  <si>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</si>
  <si>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</si>
  <si>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</si>
  <si>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</si>
  <si>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</si>
  <si>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</si>
  <si>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</si>
  <si>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</si>
  <si>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</si>
  <si>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</si>
  <si>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</si>
  <si>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</si>
  <si>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</si>
  <si>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</si>
  <si>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</si>
  <si>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</si>
  <si>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</si>
  <si>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</si>
  <si>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</si>
  <si>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</si>
  <si>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</si>
  <si>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</si>
  <si>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</si>
  <si>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</si>
  <si>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</si>
  <si>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</si>
  <si>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</si>
  <si>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</si>
  <si>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</si>
  <si>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</si>
  <si>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</si>
  <si>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</si>
  <si>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</si>
  <si>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</si>
  <si>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</si>
  <si>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</si>
  <si>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</si>
  <si>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</si>
  <si>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</si>
  <si>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</si>
  <si>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</si>
  <si>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</si>
  <si>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</si>
  <si>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</si>
  <si>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</si>
  <si>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</si>
  <si>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</si>
  <si>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</si>
  <si>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</si>
  <si>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</si>
  <si>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</si>
  <si>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</si>
  <si>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</si>
  <si>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</si>
  <si>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</si>
  <si>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</si>
  <si>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</si>
  <si>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</si>
  <si>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</si>
  <si>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</si>
  <si>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</si>
  <si>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</si>
  <si>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</si>
  <si>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</si>
  <si>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</si>
  <si>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</si>
  <si>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</si>
  <si>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</si>
  <si>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</si>
  <si>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</si>
  <si>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</si>
  <si>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</si>
  <si>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</si>
  <si>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</si>
  <si>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</si>
  <si>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</si>
  <si>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</si>
  <si>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</si>
  <si>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</si>
  <si>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</si>
  <si>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</si>
  <si>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</si>
  <si>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</si>
  <si>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</si>
  <si>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</si>
  <si>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</si>
  <si>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</si>
  <si>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</si>
  <si>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</si>
  <si>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</si>
  <si>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</si>
  <si>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</si>
  <si>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</si>
  <si>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</si>
  <si>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</si>
  <si>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</si>
  <si>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</si>
  <si>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</si>
  <si>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</si>
  <si>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</si>
  <si>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</si>
  <si>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</si>
  <si>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</si>
  <si>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</si>
  <si>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</si>
  <si>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</si>
  <si>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</si>
  <si>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</si>
  <si>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</si>
  <si>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</si>
  <si>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</si>
  <si>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</si>
  <si>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</si>
  <si>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</si>
  <si>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</si>
  <si>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</si>
  <si>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</si>
  <si>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</si>
  <si>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</si>
  <si>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</si>
  <si>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</si>
  <si>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</si>
  <si>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</si>
  <si>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</si>
  <si>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</si>
  <si>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</si>
  <si>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</si>
  <si>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</si>
  <si>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</si>
  <si>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</si>
  <si>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</si>
  <si>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</si>
  <si>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</si>
  <si>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</si>
  <si>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</si>
  <si>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</si>
  <si>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</si>
  <si>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</si>
  <si>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</si>
  <si>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</si>
  <si>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</si>
  <si>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</si>
  <si>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</si>
  <si>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</si>
  <si>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</si>
  <si>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</si>
  <si>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</si>
  <si>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</si>
  <si>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</si>
  <si>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</si>
  <si>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</si>
  <si>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</si>
  <si>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</si>
  <si>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</si>
  <si>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</si>
  <si>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</si>
  <si>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</si>
  <si>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</si>
  <si>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</si>
  <si>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</si>
  <si>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</si>
  <si>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</si>
  <si>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</si>
  <si>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</si>
  <si>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</si>
  <si>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</si>
  <si>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</si>
  <si>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</si>
  <si>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</si>
  <si>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</si>
  <si>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</si>
  <si>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</si>
  <si>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</si>
  <si>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</si>
  <si>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</si>
  <si>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</si>
  <si>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</si>
  <si>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</si>
  <si>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</si>
  <si>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</si>
  <si>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</si>
  <si>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</si>
  <si>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</si>
  <si>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</si>
  <si>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</si>
  <si>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</si>
  <si>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</si>
  <si>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</si>
  <si>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</si>
  <si>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</si>
  <si>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</si>
  <si>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</si>
  <si>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</si>
  <si>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</si>
  <si>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</si>
  <si>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</si>
  <si>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</si>
  <si>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</si>
  <si>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</si>
  <si>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</si>
  <si>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</si>
  <si>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</si>
  <si>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</si>
  <si>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</si>
  <si>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</si>
  <si>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</si>
  <si>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</si>
  <si>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</si>
  <si>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</si>
  <si>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</si>
  <si>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</si>
  <si>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</si>
  <si>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</si>
  <si>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</si>
  <si>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</si>
  <si>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</si>
  <si>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</si>
  <si>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</si>
  <si>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</si>
  <si>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</si>
  <si>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</si>
  <si>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</si>
  <si>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</si>
  <si>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</si>
  <si>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</si>
  <si>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</si>
  <si>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</si>
  <si>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</si>
  <si>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</si>
  <si>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</si>
  <si>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</si>
  <si>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</si>
  <si>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</si>
  <si>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</si>
  <si>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</si>
  <si>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</si>
  <si>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</si>
  <si>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</si>
  <si>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</si>
  <si>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</si>
  <si>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</si>
  <si>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</si>
  <si>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</si>
  <si>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</si>
  <si>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</si>
  <si>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</si>
  <si>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</si>
  <si>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</si>
  <si>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</si>
  <si>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</si>
  <si>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</si>
  <si>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</si>
  <si>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</si>
  <si>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</si>
  <si>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</si>
  <si>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</si>
  <si>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</si>
  <si>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</si>
  <si>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</si>
  <si>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</si>
  <si>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</si>
  <si>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</si>
  <si>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</si>
  <si>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</si>
  <si>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</si>
  <si>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</si>
  <si>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</si>
  <si>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</si>
  <si>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</si>
  <si>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</si>
  <si>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</si>
  <si>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</si>
  <si>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</si>
  <si>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</si>
  <si>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</si>
  <si>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</si>
  <si>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</si>
  <si>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</si>
  <si>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</si>
  <si>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</si>
  <si>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</si>
  <si>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</si>
  <si>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</si>
  <si>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</si>
  <si>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</si>
  <si>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</si>
  <si>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</si>
  <si>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</si>
  <si>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</si>
  <si>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</si>
  <si>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</si>
  <si>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</si>
  <si>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</si>
  <si>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</si>
  <si>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</si>
  <si>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</si>
  <si>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</si>
  <si>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</si>
  <si>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</si>
  <si>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</si>
  <si>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</si>
  <si>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</si>
  <si>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</si>
  <si>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</si>
  <si>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</si>
  <si>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</si>
  <si>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</si>
  <si>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</si>
  <si>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</si>
  <si>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</si>
  <si>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</si>
  <si>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</si>
  <si>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</si>
  <si>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</si>
  <si>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</si>
  <si>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</si>
  <si>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</si>
  <si>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</si>
  <si>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</si>
  <si>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</si>
  <si>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</si>
  <si>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</si>
  <si>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</si>
  <si>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</si>
  <si>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</si>
  <si>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</si>
  <si>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</si>
  <si>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</si>
  <si>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</si>
  <si>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</si>
  <si>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</si>
  <si>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</si>
  <si>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</si>
  <si>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</si>
  <si>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</si>
  <si>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</si>
  <si>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</si>
  <si>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</si>
  <si>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</si>
  <si>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</si>
  <si>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</si>
  <si>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</si>
  <si>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</si>
  <si>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</si>
  <si>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</si>
  <si>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</si>
  <si>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</si>
  <si>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</si>
  <si>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</si>
  <si>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</si>
  <si>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</si>
  <si>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</si>
  <si>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</si>
  <si>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</si>
  <si>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</si>
  <si>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</si>
  <si>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</si>
  <si>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</si>
  <si>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</si>
  <si>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</si>
  <si>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</si>
  <si>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</si>
  <si>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</si>
  <si>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</si>
  <si>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</si>
  <si>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</si>
  <si>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</si>
  <si>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</si>
  <si>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</si>
  <si>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</si>
  <si>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</si>
  <si>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</si>
  <si>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</si>
  <si>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</si>
  <si>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</si>
  <si>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</si>
  <si>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</si>
  <si>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</si>
  <si>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</si>
  <si>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</si>
  <si>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</si>
  <si>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</si>
  <si>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</si>
  <si>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</si>
  <si>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</si>
  <si>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</si>
  <si>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</si>
  <si>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</si>
  <si>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</si>
  <si>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</si>
  <si>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</si>
  <si>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</si>
  <si>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</si>
  <si>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</si>
  <si>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</si>
  <si>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</si>
  <si>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</si>
  <si>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</si>
  <si>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</si>
  <si>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</si>
  <si>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</si>
  <si>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</si>
  <si>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</si>
  <si>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</si>
  <si>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</si>
  <si>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</si>
  <si>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</si>
  <si>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</si>
  <si>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</si>
  <si>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</si>
  <si>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</si>
  <si>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</si>
  <si>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</si>
  <si>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</si>
  <si>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</si>
  <si>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</si>
  <si>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</si>
  <si>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</si>
  <si>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</si>
  <si>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</si>
  <si>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</si>
  <si>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</si>
  <si>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</si>
  <si>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</si>
  <si>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</si>
  <si>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</si>
  <si>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</si>
  <si>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</si>
  <si>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</si>
  <si>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</si>
  <si>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</si>
  <si>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</si>
  <si>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</si>
  <si>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</si>
  <si>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</si>
  <si>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</si>
  <si>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</si>
  <si>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</si>
  <si>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</si>
  <si>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</si>
  <si>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</si>
  <si>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</si>
  <si>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</si>
  <si>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</si>
  <si>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</si>
  <si>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</si>
  <si>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</si>
  <si>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</si>
  <si>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</si>
  <si>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</si>
  <si>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</si>
  <si>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</si>
  <si>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</si>
  <si>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</si>
  <si>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</si>
  <si>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</si>
  <si>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</si>
  <si>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</si>
  <si>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</si>
  <si>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</si>
  <si>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</si>
  <si>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</si>
  <si>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</si>
  <si>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</si>
  <si>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</si>
  <si>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</si>
  <si>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</si>
  <si>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</si>
  <si>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</si>
  <si>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</si>
  <si>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</si>
  <si>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</si>
  <si>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</si>
  <si>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</si>
  <si>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</si>
  <si>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</si>
  <si>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</si>
  <si>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</si>
  <si>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</si>
  <si>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</si>
  <si>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</si>
  <si>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</si>
  <si>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</si>
  <si>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</si>
  <si>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</si>
  <si>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</si>
  <si>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</si>
  <si>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</si>
  <si>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</si>
  <si>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</si>
  <si>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</si>
  <si>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</si>
  <si>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</si>
  <si>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</si>
  <si>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</si>
  <si>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</si>
  <si>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</si>
  <si>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</si>
  <si>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</si>
  <si>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</si>
  <si>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</si>
  <si>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</si>
  <si>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</si>
  <si>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</si>
  <si>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</si>
  <si>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</si>
  <si>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</si>
  <si>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</si>
  <si>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</si>
  <si>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</si>
  <si>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</si>
  <si>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</si>
  <si>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</si>
  <si>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</si>
  <si>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</si>
  <si>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</si>
  <si>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</si>
  <si>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</si>
  <si>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</si>
  <si>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</si>
  <si>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</si>
  <si>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</si>
  <si>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</si>
  <si>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</si>
  <si>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</si>
  <si>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</si>
  <si>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</si>
  <si>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</si>
  <si>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</si>
  <si>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</si>
  <si>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</si>
  <si>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</si>
  <si>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</si>
  <si>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</si>
  <si>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</si>
  <si>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</si>
  <si>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</si>
  <si>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</si>
  <si>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</si>
  <si>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</si>
  <si>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</si>
  <si>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</si>
  <si>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</si>
  <si>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</si>
  <si>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</si>
  <si>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</si>
  <si>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</si>
  <si>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</si>
  <si>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</si>
  <si>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</si>
  <si>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</si>
  <si>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</si>
  <si>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</si>
  <si>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</si>
  <si>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</si>
  <si>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</si>
  <si>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</si>
  <si>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</si>
  <si>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</si>
  <si>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</si>
  <si>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</si>
  <si>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</si>
  <si>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</si>
  <si>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</si>
  <si>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</si>
  <si>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</si>
  <si>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</si>
  <si>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</si>
  <si>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</si>
  <si>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</si>
  <si>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</si>
  <si>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</si>
  <si>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</si>
  <si>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</si>
  <si>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</si>
  <si>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</si>
  <si>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</si>
  <si>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</si>
  <si>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</si>
  <si>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</si>
  <si>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</si>
  <si>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</si>
  <si>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</si>
  <si>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</si>
  <si>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</si>
  <si>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</si>
  <si>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</si>
  <si>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</si>
  <si>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</si>
  <si>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</si>
  <si>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</si>
  <si>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</si>
  <si>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</si>
  <si>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</si>
  <si>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</si>
  <si>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</si>
  <si>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</si>
  <si>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</si>
  <si>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</si>
  <si>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</si>
  <si>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</si>
  <si>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</si>
  <si>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</si>
  <si>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</si>
  <si>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</si>
  <si>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</si>
  <si>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</si>
  <si>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</si>
  <si>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</si>
  <si>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</si>
  <si>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</si>
  <si>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</si>
  <si>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</si>
  <si>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</si>
  <si>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</si>
  <si>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</si>
  <si>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</si>
  <si>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</si>
  <si>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</si>
  <si>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</si>
  <si>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</si>
  <si>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</si>
  <si>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</si>
  <si>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</si>
  <si>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</si>
  <si>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</si>
  <si>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</si>
  <si>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</si>
  <si>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</si>
  <si>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</si>
  <si>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</si>
  <si>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</si>
  <si>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</si>
  <si>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</si>
  <si>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</si>
  <si>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</si>
  <si>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</si>
  <si>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</si>
  <si>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</si>
  <si>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</si>
  <si>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</si>
  <si>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</si>
  <si>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</si>
  <si>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</si>
  <si>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</si>
  <si>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</si>
  <si>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</si>
  <si>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</si>
  <si>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</si>
  <si>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</si>
  <si>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</si>
  <si>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</si>
  <si>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</si>
  <si>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</si>
  <si>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</si>
  <si>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</si>
  <si>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</si>
  <si>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</si>
  <si>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</si>
  <si>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</si>
  <si>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</si>
  <si>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</si>
  <si>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</si>
  <si>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</si>
  <si>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</si>
  <si>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</si>
  <si>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</si>
  <si>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</si>
  <si>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</si>
  <si>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</si>
  <si>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</si>
  <si>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</si>
  <si>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</si>
  <si>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</si>
  <si>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</si>
  <si>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</si>
  <si>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</si>
  <si>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</si>
  <si>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</si>
  <si>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</si>
  <si>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</si>
  <si>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</si>
  <si>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</si>
  <si>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</si>
  <si>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</si>
  <si>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</si>
  <si>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</si>
  <si>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</si>
  <si>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</si>
  <si>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</si>
  <si>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</si>
  <si>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</si>
  <si>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</si>
  <si>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</si>
  <si>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</si>
  <si>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</si>
  <si>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</si>
  <si>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</si>
  <si>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</si>
  <si>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</si>
  <si>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</si>
  <si>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</si>
  <si>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</si>
  <si>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</si>
  <si>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</si>
  <si>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</si>
  <si>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</si>
  <si>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</si>
  <si>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</si>
  <si>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</si>
  <si>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</si>
  <si>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</si>
  <si>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</si>
  <si>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</si>
  <si>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</si>
  <si>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</si>
  <si>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</si>
  <si>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</si>
  <si>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</si>
  <si>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</si>
  <si>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</si>
  <si>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</si>
  <si>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</si>
  <si>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</si>
  <si>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</si>
  <si>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</si>
  <si>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</si>
  <si>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</si>
  <si>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</si>
  <si>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</si>
  <si>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</si>
  <si>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</si>
  <si>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</si>
  <si>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</si>
  <si>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</si>
  <si>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</si>
  <si>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</si>
  <si>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</si>
  <si>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</si>
  <si>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</si>
  <si>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</si>
  <si>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</si>
  <si>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</si>
  <si>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</si>
  <si>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</si>
  <si>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</si>
  <si>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</si>
  <si>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</si>
  <si>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</si>
  <si>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</si>
  <si>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</si>
  <si>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</si>
  <si>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</si>
  <si>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</si>
  <si>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</si>
  <si>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</si>
  <si>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</si>
  <si>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</si>
  <si>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</si>
  <si>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</si>
  <si>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</si>
  <si>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</si>
  <si>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</si>
  <si>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</si>
  <si>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</si>
  <si>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</si>
  <si>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</si>
  <si>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</si>
  <si>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</si>
  <si>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</si>
  <si>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</si>
  <si>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</si>
  <si>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</si>
  <si>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</si>
  <si>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</si>
  <si>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</si>
  <si>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</si>
  <si>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</si>
  <si>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</si>
  <si>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</si>
  <si>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</si>
  <si>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</si>
  <si>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</si>
  <si>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</si>
  <si>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</si>
  <si>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</si>
  <si>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</si>
  <si>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</si>
  <si>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</si>
  <si>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</si>
  <si>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</si>
  <si>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</si>
  <si>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</si>
  <si>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</si>
  <si>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</si>
  <si>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</si>
  <si>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</si>
  <si>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</si>
  <si>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</si>
  <si>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</si>
  <si>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</si>
  <si>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</si>
  <si>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</si>
  <si>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</si>
  <si>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</si>
  <si>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</si>
  <si>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</si>
  <si>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</si>
  <si>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</si>
  <si>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</si>
  <si>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</si>
  <si>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</si>
  <si>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</si>
  <si>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</si>
  <si>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</si>
  <si>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</si>
  <si>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</si>
  <si>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</si>
  <si>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</si>
  <si>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</si>
  <si>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</si>
  <si>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</si>
  <si>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</si>
  <si>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</si>
  <si>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</si>
  <si>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</si>
  <si>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</si>
  <si>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</si>
  <si>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</si>
  <si>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</si>
  <si>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</si>
  <si>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</si>
  <si>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</si>
  <si>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</si>
  <si>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</si>
  <si>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</si>
  <si>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</si>
  <si>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</si>
  <si>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</si>
  <si>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</si>
  <si>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</si>
  <si>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</si>
  <si>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</si>
  <si>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</si>
  <si>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</si>
  <si>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</si>
  <si>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</si>
  <si>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</si>
  <si>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</si>
  <si>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</si>
  <si>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</si>
  <si>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</si>
  <si>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</si>
  <si>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</si>
  <si>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</si>
  <si>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</si>
  <si>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</si>
  <si>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</si>
  <si>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</si>
  <si>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</si>
  <si>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</si>
  <si>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</si>
  <si>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</si>
  <si>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</si>
  <si>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</si>
  <si>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</si>
  <si>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</si>
  <si>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</si>
  <si>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</si>
  <si>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</si>
  <si>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</si>
  <si>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</si>
  <si>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</si>
  <si>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</si>
  <si>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</si>
  <si>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</si>
  <si>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</si>
  <si>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</si>
  <si>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</si>
  <si>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</si>
  <si>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</si>
  <si>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</si>
  <si>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</si>
  <si>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</si>
  <si>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</si>
  <si>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</si>
  <si>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</si>
  <si>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</si>
  <si>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</si>
  <si>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</si>
  <si>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</si>
  <si>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</si>
  <si>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</si>
  <si>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</si>
  <si>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</si>
  <si>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</si>
  <si>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</si>
  <si>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</si>
  <si>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</si>
  <si>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</si>
  <si>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</si>
  <si>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</si>
  <si>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</si>
  <si>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</si>
  <si>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</si>
  <si>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</si>
  <si>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</si>
  <si>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</si>
  <si>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</si>
  <si>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</si>
  <si>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</si>
  <si>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</si>
  <si>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</si>
  <si>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</si>
  <si>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</si>
  <si>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</si>
  <si>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</si>
  <si>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</si>
  <si>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</si>
  <si>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</si>
  <si>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</si>
  <si>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</si>
  <si>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</si>
  <si>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</si>
  <si>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</si>
  <si>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</si>
  <si>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</si>
  <si>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</si>
  <si>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</si>
  <si>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</si>
  <si>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</si>
  <si>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</si>
  <si>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</si>
  <si>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</si>
  <si>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</si>
  <si>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</si>
  <si>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</si>
  <si>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</si>
  <si>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</si>
  <si>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</si>
  <si>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</si>
  <si>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</si>
  <si>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</si>
  <si>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</si>
  <si>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</si>
  <si>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</si>
  <si>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</si>
  <si>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</si>
  <si>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</si>
  <si>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</si>
  <si>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</si>
  <si>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</si>
  <si>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</si>
  <si>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</si>
  <si>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</si>
  <si>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</si>
  <si>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</si>
  <si>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</si>
  <si>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</si>
  <si>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</si>
  <si>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</si>
  <si>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</si>
  <si>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</si>
  <si>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</si>
  <si>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</si>
  <si>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</si>
  <si>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</si>
  <si>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</si>
  <si>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</si>
  <si>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</si>
  <si>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</si>
  <si>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</si>
  <si>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</si>
  <si>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</si>
  <si>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</si>
  <si>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</si>
  <si>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</si>
  <si>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</si>
  <si>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</si>
  <si>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</si>
  <si>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</si>
  <si>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</si>
  <si>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</si>
  <si>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</si>
  <si>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</si>
  <si>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</si>
  <si>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</si>
  <si>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</si>
  <si>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</si>
  <si>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</si>
  <si>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</si>
  <si>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</si>
  <si>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</si>
  <si>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</si>
  <si>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</si>
  <si>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</si>
  <si>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</si>
  <si>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</si>
  <si>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</si>
  <si>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</si>
  <si>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</si>
  <si>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</si>
  <si>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</si>
  <si>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</si>
  <si>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</si>
  <si>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</si>
  <si>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</si>
  <si>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</si>
  <si>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</si>
  <si>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</si>
  <si>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</si>
  <si>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</si>
  <si>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</si>
  <si>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</si>
  <si>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</si>
  <si>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</si>
  <si>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</si>
  <si>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</si>
  <si>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</si>
  <si>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</si>
  <si>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</si>
  <si>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</si>
  <si>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</si>
  <si>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</si>
  <si>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</si>
  <si>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</si>
  <si>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</si>
  <si>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</si>
  <si>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</si>
  <si>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</si>
  <si>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</si>
  <si>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</si>
  <si>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</si>
  <si>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</si>
  <si>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</si>
  <si>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</si>
  <si>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</si>
  <si>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</si>
  <si>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</si>
  <si>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</si>
  <si>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</si>
  <si>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</si>
  <si>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</si>
  <si>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</si>
  <si>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</si>
  <si>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</si>
  <si>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</si>
  <si>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</si>
  <si>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</si>
  <si>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</si>
  <si>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</si>
  <si>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</si>
  <si>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</si>
  <si>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</si>
  <si>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</si>
  <si>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</si>
  <si>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</si>
  <si>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</si>
  <si>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</si>
  <si>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</si>
  <si>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</si>
  <si>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</si>
  <si>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</si>
  <si>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</si>
  <si>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</si>
  <si>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</si>
  <si>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</si>
  <si>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</si>
  <si>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</si>
  <si>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</si>
  <si>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</si>
  <si>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</si>
  <si>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</si>
  <si>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</si>
  <si>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</si>
  <si>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</si>
  <si>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</si>
  <si>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</si>
  <si>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</si>
  <si>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</si>
  <si>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</si>
  <si>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</si>
  <si>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</si>
  <si>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</si>
  <si>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</si>
  <si>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</si>
  <si>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</si>
  <si>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</si>
  <si>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</si>
  <si>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</si>
  <si>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</si>
  <si>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</si>
  <si>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</si>
  <si>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</si>
  <si>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</si>
  <si>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</si>
  <si>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</si>
  <si>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</si>
  <si>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</si>
  <si>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</si>
  <si>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</si>
  <si>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</si>
  <si>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</si>
  <si>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</si>
  <si>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</si>
  <si>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</si>
  <si>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</si>
  <si>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</si>
  <si>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</si>
  <si>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</si>
  <si>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</si>
  <si>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</si>
  <si>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</si>
  <si>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</si>
  <si>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</si>
  <si>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</si>
  <si>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</si>
  <si>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</si>
  <si>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</si>
  <si>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</si>
  <si>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</si>
  <si>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</si>
  <si>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</si>
  <si>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</si>
  <si>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</si>
  <si>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</si>
  <si>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</si>
  <si>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</si>
  <si>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</si>
  <si>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</si>
  <si>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</si>
  <si>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</si>
  <si>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</si>
  <si>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</si>
  <si>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</si>
  <si>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</si>
  <si>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</si>
  <si>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</si>
  <si>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</si>
  <si>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</si>
  <si>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</si>
  <si>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</si>
  <si>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</si>
  <si>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</si>
  <si>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</si>
  <si>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</si>
  <si>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</si>
  <si>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</si>
  <si>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</si>
  <si>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</si>
  <si>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</si>
  <si>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</si>
  <si>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</si>
  <si>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</si>
  <si>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</si>
  <si>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</si>
  <si>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</si>
  <si>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</si>
  <si>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</si>
  <si>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</si>
  <si>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</si>
  <si>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</si>
  <si>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</si>
  <si>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</si>
  <si>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</si>
  <si>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</si>
  <si>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</si>
  <si>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</si>
  <si>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</si>
  <si>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</si>
  <si>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</si>
  <si>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</si>
  <si>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</si>
  <si>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</si>
  <si>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</si>
  <si>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</si>
  <si>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</si>
  <si>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</si>
  <si>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</si>
  <si>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</si>
  <si>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</si>
  <si>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</si>
  <si>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</si>
  <si>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</si>
  <si>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</si>
  <si>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</si>
  <si>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</si>
  <si>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</si>
  <si>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</si>
  <si>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</si>
  <si>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</si>
  <si>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</si>
  <si>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</si>
  <si>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</si>
  <si>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</si>
  <si>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</si>
  <si>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</si>
  <si>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</si>
  <si>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</si>
  <si>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</si>
  <si>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</si>
  <si>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</si>
  <si>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</si>
  <si>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</si>
  <si>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</si>
  <si>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</si>
  <si>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</si>
  <si>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</si>
  <si>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</si>
  <si>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</si>
  <si>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</si>
  <si>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</si>
  <si>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</si>
  <si>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</si>
  <si>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</si>
  <si>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</si>
  <si>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</si>
  <si>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</si>
  <si>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</si>
  <si>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</si>
  <si>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</si>
  <si>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</si>
  <si>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</si>
  <si>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</si>
  <si>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</si>
  <si>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</si>
  <si>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</si>
  <si>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</si>
  <si>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</si>
  <si>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</si>
  <si>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</si>
  <si>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</si>
  <si>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</si>
  <si>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</si>
  <si>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</si>
  <si>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</si>
  <si>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</si>
  <si>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</si>
  <si>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</si>
  <si>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</si>
  <si>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</si>
  <si>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</si>
  <si>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</si>
  <si>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</si>
  <si>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</si>
  <si>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</si>
  <si>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</si>
  <si>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</si>
  <si>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</si>
  <si>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</si>
  <si>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</si>
  <si>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</si>
  <si>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</si>
  <si>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</si>
  <si>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</si>
  <si>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</si>
  <si>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</si>
  <si>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</si>
  <si>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</si>
  <si>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</si>
  <si>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</si>
  <si>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</si>
  <si>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</si>
  <si>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</si>
  <si>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</si>
  <si>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</si>
  <si>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</si>
  <si>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</si>
  <si>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</si>
  <si>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</si>
  <si>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</si>
  <si>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</si>
  <si>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</si>
  <si>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</si>
  <si>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</si>
  <si>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</si>
  <si>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</si>
  <si>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</si>
  <si>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</si>
  <si>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</si>
  <si>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</si>
  <si>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</si>
  <si>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</si>
  <si>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</si>
  <si>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</si>
  <si>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</si>
  <si>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</si>
  <si>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</si>
  <si>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</si>
  <si>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</si>
  <si>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</si>
  <si>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</si>
  <si>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</si>
  <si>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</si>
  <si>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</si>
  <si>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</si>
  <si>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</si>
  <si>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</si>
  <si>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</si>
  <si>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</si>
  <si>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</si>
  <si>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</si>
  <si>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</si>
  <si>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</si>
  <si>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</si>
  <si>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</si>
  <si>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</si>
  <si>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</si>
  <si>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</si>
  <si>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</si>
  <si>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</si>
  <si>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</si>
  <si>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</si>
  <si>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</si>
  <si>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</si>
  <si>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</si>
  <si>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</si>
  <si>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</si>
  <si>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</si>
  <si>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</si>
  <si>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</si>
  <si>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</si>
  <si>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</si>
  <si>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</si>
  <si>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</si>
  <si>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</si>
  <si>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</si>
  <si>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</si>
  <si>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</si>
  <si>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</si>
  <si>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</si>
  <si>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</si>
  <si>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</si>
  <si>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</si>
  <si>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</si>
  <si>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</si>
  <si>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</si>
  <si>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</si>
  <si>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</si>
  <si>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</si>
  <si>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</si>
  <si>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</si>
  <si>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</si>
  <si>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</si>
  <si>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</si>
  <si>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</si>
  <si>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</si>
  <si>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</si>
  <si>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</si>
  <si>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</si>
  <si>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</si>
  <si>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</si>
  <si>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</si>
  <si>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</si>
  <si>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</si>
  <si>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</si>
  <si>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</si>
  <si>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</si>
  <si>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</si>
  <si>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</si>
  <si>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</si>
  <si>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</si>
  <si>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</si>
  <si>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</si>
  <si>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</si>
  <si>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</si>
  <si>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</si>
  <si>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</si>
  <si>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</si>
  <si>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</si>
  <si>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</si>
  <si>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</si>
  <si>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</si>
  <si>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</si>
  <si>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</si>
  <si>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</si>
  <si>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</si>
  <si>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</si>
  <si>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</si>
  <si>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</si>
  <si>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</si>
  <si>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</si>
  <si>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</si>
  <si>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</si>
  <si>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</si>
  <si>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</si>
  <si>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</si>
  <si>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</si>
  <si>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</si>
  <si>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</si>
  <si>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</si>
  <si>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</si>
  <si>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</si>
  <si>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</si>
  <si>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</si>
  <si>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</si>
  <si>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</si>
  <si>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</si>
  <si>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</si>
  <si>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</si>
  <si>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</si>
  <si>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</si>
  <si>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</si>
  <si>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</si>
  <si>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</si>
  <si>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</si>
  <si>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</si>
  <si>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</si>
  <si>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</si>
  <si>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</si>
  <si>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</si>
  <si>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</si>
  <si>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</si>
  <si>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</si>
  <si>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</si>
  <si>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</si>
  <si>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</si>
  <si>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</si>
  <si>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</si>
  <si>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</si>
  <si>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</si>
  <si>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</si>
  <si>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</si>
  <si>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</si>
  <si>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</si>
  <si>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</si>
  <si>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</si>
  <si>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</si>
  <si>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</si>
  <si>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</si>
  <si>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</si>
  <si>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</si>
  <si>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</si>
  <si>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</si>
  <si>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</si>
  <si>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</si>
  <si>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</si>
  <si>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</si>
  <si>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</si>
  <si>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</si>
  <si>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</si>
  <si>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</si>
  <si>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</si>
  <si>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</si>
  <si>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</si>
  <si>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</si>
  <si>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</si>
  <si>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</si>
  <si>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</si>
  <si>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</si>
  <si>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</si>
  <si>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</si>
  <si>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</si>
  <si>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</si>
  <si>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</si>
  <si>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</si>
  <si>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</si>
  <si>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</si>
  <si>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</si>
  <si>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</si>
  <si>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</si>
  <si>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</si>
  <si>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</si>
  <si>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</si>
  <si>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</si>
  <si>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</si>
  <si>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</si>
  <si>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</si>
  <si>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</si>
  <si>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</si>
  <si>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</si>
  <si>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</si>
  <si>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</si>
  <si>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</si>
  <si>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</si>
  <si>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</si>
  <si>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</si>
  <si>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</si>
  <si>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</si>
  <si>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</si>
  <si>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</si>
  <si>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</si>
  <si>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</si>
  <si>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</si>
  <si>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</si>
  <si>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</si>
  <si>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</si>
  <si>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</si>
  <si>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</si>
  <si>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</si>
  <si>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</si>
  <si>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</si>
  <si>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</si>
  <si>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</si>
  <si>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</si>
  <si>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</si>
  <si>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</si>
  <si>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</si>
  <si>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</si>
  <si>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</si>
  <si>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</si>
  <si>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</si>
  <si>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</si>
  <si>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</si>
  <si>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</si>
  <si>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</si>
  <si>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</si>
  <si>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</si>
  <si>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</si>
  <si>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</si>
  <si>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</si>
  <si>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</si>
  <si>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</si>
  <si>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</si>
  <si>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</si>
  <si>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</si>
  <si>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</si>
  <si>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</si>
  <si>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</si>
  <si>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</si>
  <si>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</si>
  <si>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</si>
  <si>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</si>
  <si>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</si>
  <si>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</si>
  <si>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</si>
  <si>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</si>
  <si>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</si>
  <si>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</si>
  <si>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</si>
  <si>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</si>
  <si>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</si>
  <si>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</si>
  <si>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</si>
  <si>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</si>
  <si>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</si>
  <si>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</si>
  <si>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</si>
  <si>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</si>
  <si>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</si>
  <si>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</si>
  <si>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</si>
  <si>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</si>
  <si>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</si>
  <si>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</si>
  <si>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</si>
  <si>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</si>
  <si>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</si>
  <si>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</si>
  <si>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</si>
  <si>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</si>
  <si>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</si>
  <si>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</si>
  <si>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</si>
  <si>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</si>
  <si>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</si>
  <si>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</si>
  <si>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</si>
  <si>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</si>
  <si>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</si>
  <si>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</si>
  <si>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</si>
  <si>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</si>
  <si>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</si>
  <si>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</si>
  <si>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</si>
  <si>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</si>
  <si>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</si>
  <si>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</si>
  <si>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</si>
  <si>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</si>
  <si>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</si>
  <si>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</si>
  <si>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</si>
  <si>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</si>
  <si>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</si>
  <si>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</si>
  <si>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</si>
  <si>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</si>
  <si>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</si>
  <si>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</si>
  <si>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</si>
  <si>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</si>
  <si>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</si>
  <si>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</si>
  <si>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</si>
  <si>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</si>
  <si>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</si>
  <si>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</si>
  <si>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</si>
  <si>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</si>
  <si>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</si>
  <si>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</si>
  <si>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</si>
  <si>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</si>
  <si>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</si>
  <si>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</si>
  <si>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</si>
  <si>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</si>
  <si>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</si>
  <si>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</si>
  <si>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</si>
  <si>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</si>
  <si>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</si>
  <si>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</si>
  <si>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</si>
  <si>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</si>
  <si>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</si>
  <si>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</si>
  <si>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</si>
  <si>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</si>
  <si>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</si>
  <si>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</si>
  <si>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</si>
  <si>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</si>
  <si>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</si>
  <si>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</si>
  <si>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</si>
  <si>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</si>
  <si>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</si>
  <si>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</si>
  <si>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</si>
  <si>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</si>
  <si>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</si>
  <si>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</si>
  <si>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</si>
  <si>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</si>
  <si>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</si>
  <si>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</si>
  <si>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</si>
  <si>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</si>
  <si>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</si>
  <si>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</si>
  <si>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</si>
  <si>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</si>
  <si>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</si>
  <si>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</si>
  <si>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</si>
  <si>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</si>
  <si>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</si>
  <si>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</si>
  <si>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</si>
  <si>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</si>
  <si>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</si>
  <si>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</si>
  <si>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</si>
  <si>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</si>
  <si>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</si>
  <si>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</si>
  <si>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</si>
  <si>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</si>
  <si>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</si>
  <si>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</si>
  <si>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</si>
  <si>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</si>
  <si>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</si>
  <si>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</si>
  <si>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</si>
  <si>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</si>
  <si>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</si>
  <si>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</si>
  <si>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</si>
  <si>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</si>
  <si>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</si>
  <si>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</si>
  <si>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</si>
  <si>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</si>
  <si>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</si>
  <si>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</si>
  <si>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</si>
  <si>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</si>
  <si>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</si>
  <si>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</si>
  <si>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</si>
  <si>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</si>
  <si>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</si>
  <si>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</si>
  <si>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</si>
  <si>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</si>
  <si>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</si>
  <si>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</si>
  <si>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</si>
  <si>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</si>
  <si>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</si>
  <si>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</si>
  <si>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</si>
  <si>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</si>
  <si>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</si>
  <si>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</si>
  <si>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</si>
  <si>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</si>
  <si>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</si>
  <si>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</si>
  <si>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</si>
  <si>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</si>
  <si>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</si>
  <si>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</si>
  <si>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</si>
  <si>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</si>
  <si>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</si>
  <si>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</si>
  <si>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</si>
  <si>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</si>
  <si>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</si>
  <si>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</si>
  <si>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</si>
  <si>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</si>
  <si>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</si>
  <si>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</si>
  <si>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</si>
  <si>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</si>
  <si>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</si>
  <si>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</si>
  <si>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</si>
  <si>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</si>
  <si>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</si>
  <si>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</si>
  <si>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</si>
  <si>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</si>
  <si>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</si>
  <si>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</si>
  <si>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</si>
  <si>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</si>
  <si>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</si>
  <si>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</si>
  <si>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</si>
  <si>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</si>
  <si>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</si>
  <si>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</si>
  <si>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</si>
  <si>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</si>
  <si>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</si>
  <si>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</si>
  <si>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</si>
  <si>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</si>
  <si>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</si>
  <si>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</si>
  <si>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</si>
  <si>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</si>
  <si>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</si>
  <si>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</si>
  <si>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</si>
  <si>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</si>
  <si>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</si>
  <si>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</si>
  <si>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</si>
  <si>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</si>
  <si>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</si>
  <si>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</si>
  <si>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</si>
  <si>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</si>
  <si>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</si>
  <si>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</si>
  <si>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</si>
  <si>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</si>
  <si>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</si>
  <si>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</si>
  <si>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</si>
  <si>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</si>
  <si>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</si>
  <si>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</si>
  <si>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</si>
  <si>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</si>
  <si>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</si>
  <si>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</si>
  <si>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</si>
  <si>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</si>
  <si>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</si>
  <si>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</si>
  <si>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</si>
  <si>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</si>
  <si>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</si>
  <si>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</si>
  <si>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</si>
  <si>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</si>
  <si>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</si>
  <si>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</si>
  <si>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</si>
  <si>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</si>
  <si>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</si>
  <si>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</si>
  <si>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</si>
  <si>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</si>
  <si>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</si>
  <si>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</si>
  <si>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</si>
  <si>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</si>
  <si>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</si>
  <si>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</si>
  <si>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</si>
  <si>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</si>
  <si>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</si>
  <si>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</si>
  <si>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</si>
  <si>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</si>
  <si>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</si>
  <si>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</si>
  <si>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</si>
  <si>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</si>
  <si>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</si>
  <si>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</si>
  <si>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</si>
  <si>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</si>
  <si>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</si>
  <si>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</si>
  <si>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</si>
  <si>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</si>
  <si>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</si>
  <si>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</si>
  <si>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</si>
  <si>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</si>
  <si>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</si>
  <si>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</si>
  <si>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</si>
  <si>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</si>
  <si>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</si>
  <si>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</si>
  <si>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</si>
  <si>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</si>
  <si>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</si>
  <si>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</si>
  <si>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</si>
  <si>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</si>
  <si>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</si>
  <si>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</si>
  <si>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</si>
  <si>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</si>
  <si>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</si>
  <si>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</si>
  <si>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</si>
  <si>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</si>
  <si>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</si>
  <si>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</si>
  <si>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</si>
  <si>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</si>
  <si>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</si>
  <si>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</si>
  <si>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</si>
  <si>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</si>
  <si>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</si>
  <si>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</si>
  <si>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</si>
  <si>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</si>
  <si>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</si>
  <si>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</si>
  <si>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</si>
  <si>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</si>
  <si>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</si>
  <si>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</si>
  <si>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</si>
  <si>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</si>
  <si>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</si>
  <si>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</si>
  <si>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</si>
  <si>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</si>
  <si>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</si>
  <si>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</si>
  <si>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</si>
  <si>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</si>
  <si>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</si>
  <si>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</si>
  <si>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</si>
  <si>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</si>
  <si>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</si>
  <si>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</si>
  <si>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</si>
  <si>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</si>
  <si>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</si>
  <si>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</si>
  <si>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</si>
  <si>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</si>
  <si>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</si>
  <si>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</si>
  <si>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</si>
  <si>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</si>
  <si>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</si>
  <si>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</si>
  <si>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</si>
  <si>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</si>
  <si>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</si>
  <si>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</si>
  <si>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</si>
  <si>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</si>
  <si>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</si>
  <si>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</si>
  <si>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</si>
  <si>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</si>
  <si>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</si>
  <si>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</si>
  <si>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</si>
  <si>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</si>
  <si>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</si>
  <si>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</si>
  <si>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</si>
  <si>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</si>
  <si>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</si>
  <si>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</si>
  <si>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</si>
  <si>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</si>
  <si>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</si>
  <si>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</si>
  <si>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</si>
  <si>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</si>
  <si>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</si>
  <si>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</si>
  <si>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</si>
  <si>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</si>
  <si>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</si>
  <si>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</si>
  <si>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</si>
  <si>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</si>
  <si>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</si>
  <si>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</si>
  <si>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</si>
  <si>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</si>
  <si>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</si>
  <si>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</si>
  <si>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</si>
  <si>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</si>
  <si>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</si>
  <si>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</si>
  <si>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</si>
  <si>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</si>
  <si>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</si>
  <si>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</si>
  <si>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</si>
  <si>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</si>
  <si>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</si>
  <si>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</si>
  <si>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</si>
  <si>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</si>
  <si>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</si>
  <si>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</si>
  <si>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</si>
  <si>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</si>
  <si>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</si>
  <si>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</si>
  <si>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</si>
  <si>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</si>
  <si>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</si>
  <si>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</si>
  <si>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</si>
  <si>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</si>
  <si>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</si>
  <si>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</si>
  <si>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</si>
  <si>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</si>
  <si>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</si>
  <si>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</si>
  <si>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</si>
  <si>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</si>
  <si>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</si>
  <si>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</si>
  <si>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</si>
  <si>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</si>
  <si>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</si>
  <si>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</si>
  <si>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</si>
  <si>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</si>
  <si>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</si>
  <si>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</si>
  <si>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</si>
  <si>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</si>
  <si>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</si>
  <si>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</si>
  <si>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</si>
  <si>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</si>
  <si>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</si>
  <si>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</si>
  <si>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</si>
  <si>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</si>
  <si>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</si>
  <si>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</si>
  <si>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</si>
  <si>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</si>
  <si>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</si>
  <si>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</si>
  <si>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</si>
  <si>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</si>
  <si>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</si>
  <si>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</si>
  <si>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</si>
  <si>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</si>
  <si>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</si>
  <si>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</si>
  <si>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</si>
  <si>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</si>
  <si>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</si>
  <si>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</si>
  <si>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</si>
  <si>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</si>
  <si>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</si>
  <si>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</si>
  <si>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</si>
  <si>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</si>
  <si>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</si>
  <si>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</si>
  <si>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</si>
  <si>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</si>
  <si>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</si>
  <si>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</si>
  <si>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</si>
  <si>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</si>
  <si>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</si>
  <si>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</si>
  <si>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</si>
  <si>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</si>
  <si>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</si>
  <si>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</si>
  <si>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</si>
  <si>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</si>
  <si>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</si>
  <si>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</si>
  <si>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</si>
  <si>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</si>
  <si>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</si>
  <si>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</si>
  <si>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</si>
  <si>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</si>
  <si>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</si>
  <si>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</si>
  <si>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</si>
  <si>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</si>
  <si>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</si>
  <si>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</si>
  <si>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</si>
  <si>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</si>
  <si>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</si>
  <si>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</si>
  <si>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</si>
  <si>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</si>
  <si>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</si>
  <si>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</si>
  <si>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</si>
  <si>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</si>
  <si>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</si>
  <si>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</si>
  <si>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</si>
  <si>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</si>
  <si>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</si>
  <si>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</si>
  <si>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</si>
  <si>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</si>
  <si>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</si>
  <si>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</si>
  <si>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</si>
  <si>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</si>
  <si>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</si>
  <si>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</si>
  <si>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</si>
  <si>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</si>
  <si>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</si>
  <si>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</si>
  <si>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</si>
  <si>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</si>
  <si>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</si>
  <si>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</si>
  <si>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</si>
  <si>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</si>
  <si>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</si>
  <si>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</si>
  <si>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</si>
  <si>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</si>
  <si>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</si>
  <si>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</si>
  <si>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</si>
  <si>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</si>
  <si>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</si>
  <si>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</si>
  <si>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</si>
  <si>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</si>
  <si>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</si>
  <si>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</si>
  <si>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</si>
  <si>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</si>
  <si>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</si>
  <si>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</si>
  <si>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</si>
  <si>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</si>
  <si>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</si>
  <si>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</si>
  <si>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</si>
  <si>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</si>
  <si>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</si>
  <si>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</si>
  <si>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</si>
  <si>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</si>
  <si>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</si>
  <si>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</si>
  <si>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</si>
  <si>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</si>
  <si>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</si>
  <si>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</si>
  <si>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</si>
  <si>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</si>
  <si>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</si>
  <si>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</si>
  <si>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</si>
  <si>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</si>
  <si>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</si>
  <si>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</si>
  <si>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</si>
  <si>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</si>
  <si>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</si>
  <si>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</si>
  <si>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</si>
  <si>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</si>
  <si>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</si>
  <si>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</si>
  <si>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</si>
  <si>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</si>
  <si>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</si>
  <si>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</si>
  <si>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</si>
  <si>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</si>
  <si>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</si>
  <si>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</si>
  <si>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</si>
  <si>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</si>
  <si>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</si>
  <si>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</si>
  <si>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</si>
  <si>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</si>
  <si>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</si>
  <si>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</si>
  <si>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</si>
  <si>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</si>
  <si>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</si>
  <si>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</si>
  <si>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</si>
  <si>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</si>
  <si>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</si>
  <si>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</si>
  <si>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</si>
  <si>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</si>
  <si>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</si>
  <si>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</si>
  <si>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</si>
  <si>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</si>
  <si>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</si>
  <si>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</si>
  <si>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</si>
  <si>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</si>
  <si>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</si>
  <si>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</si>
  <si>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</si>
  <si>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</si>
  <si>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</si>
  <si>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</si>
  <si>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</si>
  <si>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</si>
  <si>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</si>
  <si>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</si>
  <si>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</si>
  <si>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</si>
  <si>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</si>
  <si>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</si>
  <si>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</si>
  <si>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</si>
  <si>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</si>
  <si>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</si>
  <si>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</si>
  <si>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</si>
  <si>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</si>
  <si>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</si>
  <si>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</si>
  <si>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</si>
  <si>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</si>
  <si>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</si>
  <si>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</si>
  <si>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</si>
  <si>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</si>
  <si>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</si>
  <si>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</si>
  <si>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</si>
  <si>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</si>
  <si>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</si>
  <si>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</si>
  <si>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</si>
  <si>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</si>
  <si>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</si>
  <si>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</si>
  <si>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</si>
  <si>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</si>
  <si>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</si>
  <si>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</si>
  <si>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</si>
  <si>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</si>
  <si>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</si>
  <si>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</si>
  <si>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</si>
  <si>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</si>
  <si>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</si>
  <si>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</si>
  <si>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</si>
  <si>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</si>
  <si>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</si>
  <si>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</si>
  <si>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</si>
  <si>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</si>
  <si>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</si>
  <si>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</si>
  <si>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</si>
  <si>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</si>
  <si>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</si>
  <si>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</si>
  <si>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</si>
  <si>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</si>
  <si>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</si>
  <si>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</si>
  <si>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</si>
  <si>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</si>
  <si>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</si>
  <si>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</si>
  <si>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</si>
  <si>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</si>
  <si>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</si>
  <si>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</si>
  <si>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</si>
  <si>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</si>
  <si>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</si>
  <si>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</si>
  <si>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</si>
  <si>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</si>
  <si>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</si>
  <si>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</si>
  <si>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</si>
  <si>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</si>
  <si>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</si>
  <si>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</si>
  <si>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</si>
  <si>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</si>
  <si>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</si>
  <si>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</si>
  <si>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</si>
  <si>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</si>
  <si>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</si>
  <si>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</si>
  <si>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</si>
  <si>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</si>
  <si>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</si>
  <si>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</si>
  <si>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</si>
  <si>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</si>
  <si>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</si>
  <si>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</si>
  <si>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</si>
  <si>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</si>
  <si>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</si>
  <si>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</si>
  <si>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</si>
  <si>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</si>
  <si>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</si>
  <si>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</si>
  <si>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</si>
  <si>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</si>
  <si>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</si>
  <si>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</si>
  <si>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</si>
  <si>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</si>
  <si>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</si>
  <si>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</si>
  <si>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</si>
  <si>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</si>
  <si>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</si>
  <si>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</si>
  <si>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</si>
  <si>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</si>
  <si>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</si>
  <si>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</si>
  <si>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</si>
  <si>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</si>
  <si>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</si>
  <si>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</si>
  <si>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</si>
  <si>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</si>
  <si>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</si>
  <si>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</si>
  <si>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</si>
  <si>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</si>
  <si>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</si>
  <si>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</si>
  <si>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</si>
  <si>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</si>
  <si>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</si>
  <si>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</si>
  <si>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</si>
  <si>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</si>
  <si>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</si>
  <si>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</si>
  <si>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</si>
  <si>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</si>
  <si>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</si>
  <si>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</si>
  <si>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</si>
  <si>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</si>
  <si>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</si>
  <si>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</si>
  <si>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</si>
  <si>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</si>
  <si>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</si>
  <si>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</si>
  <si>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</si>
  <si>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</si>
  <si>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</si>
  <si>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</si>
  <si>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</si>
  <si>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</si>
  <si>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</si>
  <si>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</si>
  <si>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</si>
  <si>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</si>
  <si>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</si>
  <si>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</si>
  <si>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</si>
  <si>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</si>
  <si>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</si>
  <si>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</si>
  <si>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</si>
  <si>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</si>
  <si>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</si>
  <si>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</si>
  <si>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</si>
  <si>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</si>
  <si>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</si>
  <si>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</si>
  <si>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</si>
  <si>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</si>
  <si>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</si>
  <si>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</si>
  <si>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</si>
  <si>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</si>
  <si>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</si>
  <si>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</si>
  <si>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</si>
  <si>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</si>
  <si>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</si>
  <si>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</si>
  <si>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</si>
  <si>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</si>
  <si>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</si>
  <si>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</si>
  <si>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</si>
  <si>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</si>
  <si>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</si>
  <si>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</si>
  <si>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</si>
  <si>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</si>
  <si>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</si>
  <si>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</si>
  <si>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</si>
  <si>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</si>
  <si>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</si>
  <si>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</si>
  <si>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</si>
  <si>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</si>
  <si>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</si>
  <si>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</si>
  <si>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</si>
  <si>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</si>
  <si>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</si>
  <si>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</si>
  <si>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</si>
  <si>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</si>
  <si>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</si>
  <si>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</si>
  <si>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</si>
  <si>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</si>
  <si>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</si>
  <si>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</si>
  <si>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</si>
  <si>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</si>
  <si>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</si>
  <si>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</si>
  <si>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</si>
  <si>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</si>
  <si>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</si>
  <si>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</si>
  <si>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</si>
  <si>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</si>
  <si>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</si>
  <si>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</si>
  <si>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</si>
  <si>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</si>
  <si>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</si>
  <si>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</si>
  <si>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</si>
  <si>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</si>
  <si>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</si>
  <si>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</si>
  <si>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</si>
  <si>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</si>
  <si>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</si>
  <si>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</si>
  <si>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</si>
  <si>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</si>
  <si>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</si>
  <si>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</si>
  <si>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</si>
  <si>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</si>
  <si>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</si>
  <si>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</si>
  <si>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</si>
  <si>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</si>
  <si>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</si>
  <si>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</si>
  <si>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</si>
  <si>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</si>
  <si>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</si>
  <si>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</si>
  <si>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</si>
  <si>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</si>
  <si>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</si>
  <si>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</si>
  <si>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</si>
  <si>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</si>
  <si>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</si>
  <si>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</si>
  <si>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</si>
  <si>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</si>
  <si>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</si>
  <si>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</si>
  <si>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</si>
  <si>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</si>
  <si>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</si>
  <si>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</si>
  <si>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</si>
  <si>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</si>
  <si>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</si>
  <si>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</si>
  <si>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</si>
  <si>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</si>
  <si>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</si>
  <si>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</si>
  <si>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</si>
  <si>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</si>
  <si>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</si>
  <si>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</si>
  <si>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</si>
  <si>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</si>
  <si>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</si>
  <si>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</si>
  <si>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</si>
  <si>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</si>
  <si>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</si>
  <si>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</si>
  <si>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</si>
  <si>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</si>
  <si>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</si>
  <si>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</si>
  <si>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</si>
  <si>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</si>
  <si>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</si>
  <si>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</si>
  <si>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</si>
  <si>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</si>
  <si>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</si>
  <si>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</si>
  <si>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</si>
  <si>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</si>
  <si>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</si>
  <si>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</si>
  <si>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</si>
  <si>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</si>
  <si>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</si>
  <si>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</si>
  <si>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</si>
  <si>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</si>
  <si>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</si>
  <si>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</si>
  <si>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</si>
  <si>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</si>
  <si>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</si>
  <si>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</si>
  <si>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</si>
  <si>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</si>
  <si>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</si>
  <si>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</si>
  <si>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</si>
  <si>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</si>
  <si>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</si>
  <si>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</si>
  <si>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</si>
  <si>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</si>
  <si>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</si>
  <si>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</si>
  <si>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</si>
  <si>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</si>
  <si>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</si>
  <si>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</si>
  <si>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</si>
  <si>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</si>
  <si>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</si>
  <si>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</si>
  <si>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</si>
  <si>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</si>
  <si>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</si>
  <si>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</si>
  <si>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</si>
  <si>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</si>
  <si>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</si>
  <si>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</si>
  <si>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</si>
  <si>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</si>
  <si>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</si>
  <si>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</si>
  <si>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</si>
  <si>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</si>
  <si>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</si>
  <si>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</si>
  <si>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</si>
  <si>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</si>
  <si>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</si>
  <si>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</si>
  <si>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</si>
  <si>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</si>
  <si>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</si>
  <si>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</si>
  <si>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</si>
  <si>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</si>
  <si>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</si>
  <si>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</si>
  <si>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</si>
  <si>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</si>
  <si>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</si>
  <si>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</si>
  <si>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</si>
  <si>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</si>
  <si>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</si>
  <si>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</si>
  <si>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</si>
  <si>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</si>
  <si>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</si>
  <si>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</si>
  <si>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</si>
  <si>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</si>
  <si>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</si>
  <si>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</si>
  <si>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</si>
  <si>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</si>
  <si>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</si>
  <si>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</si>
  <si>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</si>
  <si>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</si>
  <si>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</si>
  <si>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</si>
  <si>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</si>
  <si>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</si>
  <si>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</si>
  <si>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</si>
  <si>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</si>
  <si>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</si>
  <si>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</si>
  <si>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</si>
  <si>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</si>
  <si>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</si>
  <si>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</si>
  <si>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</si>
  <si>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</si>
  <si>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</si>
  <si>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</si>
  <si>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</si>
  <si>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</si>
  <si>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</si>
  <si>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</si>
  <si>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</si>
  <si>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</si>
  <si>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</si>
  <si>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</si>
  <si>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</si>
  <si>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</si>
  <si>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</si>
  <si>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</si>
  <si>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</si>
  <si>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</si>
  <si>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</si>
  <si>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</si>
  <si>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</si>
  <si>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</si>
  <si>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</si>
  <si>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</si>
  <si>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</si>
  <si>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</si>
  <si>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</si>
  <si>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</si>
  <si>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</si>
  <si>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</si>
  <si>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</si>
  <si>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</si>
  <si>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</si>
  <si>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</si>
  <si>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</si>
  <si>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</si>
  <si>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</si>
  <si>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</si>
  <si>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</si>
  <si>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</si>
  <si>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</si>
  <si>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</si>
  <si>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</si>
  <si>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</si>
  <si>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</si>
  <si>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</si>
  <si>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</si>
  <si>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</si>
  <si>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</si>
  <si>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</si>
  <si>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</si>
  <si>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</si>
  <si>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</si>
  <si>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</si>
  <si>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</si>
  <si>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</si>
  <si>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</si>
  <si>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</si>
  <si>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</si>
  <si>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</si>
  <si>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</si>
  <si>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</si>
  <si>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</si>
  <si>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</si>
  <si>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</si>
  <si>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</si>
  <si>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</si>
  <si>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</si>
  <si>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</si>
  <si>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</si>
  <si>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</si>
  <si>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</si>
  <si>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</si>
  <si>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</si>
  <si>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</si>
  <si>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</si>
  <si>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</si>
  <si>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</si>
  <si>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</si>
  <si>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</si>
  <si>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</si>
  <si>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</si>
  <si>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</si>
  <si>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</si>
  <si>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</si>
  <si>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</si>
  <si>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</si>
  <si>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</si>
  <si>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</si>
  <si>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</si>
  <si>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</si>
  <si>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</si>
  <si>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</si>
  <si>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</si>
  <si>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</si>
  <si>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</si>
  <si>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</si>
  <si>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</si>
  <si>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</si>
  <si>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</si>
  <si>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</si>
  <si>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</si>
  <si>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</si>
  <si>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</si>
  <si>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</si>
  <si>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</si>
  <si>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</si>
  <si>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</si>
  <si>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</si>
  <si>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</si>
  <si>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</si>
  <si>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</si>
  <si>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</si>
  <si>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</si>
  <si>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</si>
  <si>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</si>
  <si>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</si>
  <si>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</si>
  <si>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</si>
  <si>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</si>
  <si>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</si>
  <si>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</si>
  <si>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</si>
  <si>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</si>
  <si>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</si>
  <si>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</si>
  <si>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</si>
  <si>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</si>
  <si>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</si>
  <si>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</si>
  <si>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</si>
  <si>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</si>
  <si>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</si>
  <si>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</si>
  <si>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</si>
  <si>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</si>
  <si>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</si>
  <si>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</si>
  <si>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</si>
  <si>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</si>
  <si>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</si>
  <si>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</si>
  <si>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</si>
  <si>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</si>
  <si>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</si>
  <si>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</si>
  <si>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</si>
  <si>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</si>
  <si>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</si>
  <si>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</si>
  <si>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</si>
  <si>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</si>
  <si>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</si>
  <si>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</si>
  <si>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</si>
  <si>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</si>
  <si>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</si>
  <si>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</si>
  <si>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</si>
  <si>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</si>
  <si>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</si>
  <si>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</si>
  <si>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</si>
  <si>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</si>
  <si>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</si>
  <si>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</si>
  <si>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</si>
  <si>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</si>
  <si>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</si>
  <si>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</si>
  <si>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</si>
  <si>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</si>
  <si>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</si>
  <si>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</si>
  <si>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</si>
  <si>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</si>
  <si>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</si>
  <si>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</si>
  <si>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</si>
  <si>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</si>
  <si>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</si>
  <si>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</si>
  <si>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</si>
  <si>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</si>
  <si>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</si>
  <si>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</si>
  <si>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</si>
  <si>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</si>
  <si>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</si>
  <si>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</si>
  <si>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</si>
  <si>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</si>
  <si>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</si>
  <si>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</si>
  <si>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</si>
  <si>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</si>
  <si>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</si>
  <si>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</si>
  <si>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</si>
  <si>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</si>
  <si>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</si>
  <si>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</si>
  <si>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</si>
  <si>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</si>
  <si>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</si>
  <si>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</si>
  <si>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</si>
  <si>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</si>
  <si>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</si>
  <si>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</si>
  <si>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</si>
  <si>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</si>
  <si>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</si>
  <si>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</si>
  <si>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</si>
  <si>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</si>
  <si>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</si>
  <si>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</si>
  <si>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</si>
  <si>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</si>
  <si>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</si>
  <si>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</si>
  <si>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</si>
  <si>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</si>
  <si>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</si>
  <si>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</si>
  <si>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</si>
  <si>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</si>
  <si>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</si>
  <si>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</si>
  <si>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</si>
  <si>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</si>
  <si>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</si>
  <si>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</si>
  <si>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</si>
  <si>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</si>
  <si>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</si>
  <si>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</si>
  <si>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</si>
  <si>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</si>
  <si>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</si>
  <si>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</si>
  <si>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</si>
  <si>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</si>
  <si>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</si>
  <si>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</si>
  <si>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</si>
  <si>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</si>
  <si>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</si>
  <si>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</si>
  <si>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</si>
  <si>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</si>
  <si>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</si>
  <si>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</si>
  <si>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</si>
  <si>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</si>
  <si>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</si>
  <si>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</si>
  <si>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</si>
  <si>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</si>
  <si>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</si>
  <si>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</si>
  <si>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</si>
  <si>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</si>
  <si>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</si>
  <si>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</si>
  <si>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</si>
  <si>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</si>
  <si>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</si>
  <si>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</si>
  <si>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</si>
  <si>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</si>
  <si>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</si>
  <si>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</si>
  <si>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</si>
  <si>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</si>
  <si>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</si>
  <si>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</si>
  <si>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</si>
  <si>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</si>
  <si>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</si>
  <si>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</si>
  <si>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</si>
  <si>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</si>
  <si>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</si>
  <si>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</si>
  <si>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</si>
  <si>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</si>
  <si>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</si>
  <si>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</si>
  <si>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</si>
  <si>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</si>
  <si>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</si>
  <si>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</si>
  <si>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</si>
  <si>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</si>
  <si>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</si>
  <si>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</si>
  <si>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</si>
  <si>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</si>
  <si>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</si>
  <si>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</si>
  <si>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</si>
  <si>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</si>
  <si>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</si>
  <si>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</si>
  <si>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</si>
  <si>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</si>
  <si>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</si>
  <si>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</si>
  <si>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</si>
  <si>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</si>
  <si>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</si>
  <si>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</si>
  <si>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</si>
  <si>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</si>
  <si>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</si>
  <si>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</si>
  <si>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</si>
  <si>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</si>
  <si>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</si>
  <si>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</si>
  <si>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</si>
  <si>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</si>
  <si>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</si>
  <si>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</si>
  <si>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</si>
  <si>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</si>
  <si>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</si>
  <si>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</si>
  <si>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</si>
  <si>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</si>
  <si>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</si>
  <si>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</si>
  <si>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</si>
  <si>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</si>
  <si>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</si>
  <si>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</si>
  <si>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</si>
  <si>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</si>
  <si>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</si>
  <si>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</si>
  <si>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</si>
  <si>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</si>
  <si>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</si>
  <si>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</si>
  <si>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</si>
  <si>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</si>
  <si>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</si>
  <si>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</si>
  <si>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</si>
  <si>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</si>
  <si>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</si>
  <si>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</si>
  <si>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</si>
  <si>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</si>
  <si>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</si>
  <si>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</si>
  <si>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</si>
  <si>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</si>
  <si>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</si>
  <si>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</si>
  <si>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</si>
  <si>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</si>
  <si>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</si>
  <si>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</si>
  <si>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</si>
  <si>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</si>
  <si>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</si>
  <si>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</si>
  <si>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</si>
  <si>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</si>
  <si>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</si>
  <si>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</si>
  <si>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</si>
  <si>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</si>
  <si>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</si>
  <si>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</si>
  <si>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</si>
  <si>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</si>
  <si>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</si>
  <si>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</si>
  <si>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</si>
  <si>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</si>
  <si>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</si>
  <si>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</si>
  <si>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</si>
  <si>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</si>
  <si>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</si>
  <si>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</si>
  <si>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</si>
  <si>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</si>
  <si>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</si>
  <si>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</si>
  <si>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</si>
  <si>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</si>
  <si>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</si>
  <si>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</si>
  <si>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</si>
  <si>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</si>
  <si>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</si>
  <si>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</si>
  <si>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</si>
  <si>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</si>
  <si>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</si>
  <si>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</si>
  <si>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</si>
  <si>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</si>
  <si>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</si>
  <si>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</si>
  <si>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</si>
  <si>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</si>
  <si>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</si>
  <si>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</si>
  <si>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</si>
  <si>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</si>
  <si>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</si>
  <si>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</si>
  <si>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</si>
  <si>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</si>
  <si>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</si>
  <si>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</si>
  <si>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</si>
  <si>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</si>
  <si>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</si>
  <si>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</si>
  <si>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</si>
  <si>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</si>
  <si>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</si>
  <si>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</si>
  <si>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</si>
  <si>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</si>
  <si>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</si>
  <si>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</si>
  <si>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</si>
  <si>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</si>
  <si>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</si>
  <si>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</si>
  <si>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</si>
  <si>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</si>
  <si>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</si>
  <si>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</si>
  <si>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</si>
  <si>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</si>
  <si>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</si>
  <si>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</si>
  <si>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</si>
  <si>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</si>
  <si>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</si>
  <si>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</si>
  <si>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</si>
  <si>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</si>
  <si>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</si>
  <si>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</si>
  <si>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</si>
  <si>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</si>
  <si>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</si>
  <si>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</si>
  <si>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</si>
  <si>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</si>
  <si>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</si>
  <si>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</si>
  <si>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</si>
  <si>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</si>
  <si>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</si>
  <si>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</si>
  <si>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</si>
  <si>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</si>
  <si>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</si>
  <si>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</si>
  <si>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</si>
  <si>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</si>
  <si>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</si>
  <si>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</si>
  <si>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</si>
  <si>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</si>
  <si>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</si>
  <si>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</si>
  <si>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</si>
  <si>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</si>
  <si>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</si>
  <si>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</si>
  <si>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</si>
  <si>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</si>
  <si>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</si>
  <si>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</si>
  <si>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</si>
  <si>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</si>
  <si>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</si>
  <si>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</si>
  <si>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</si>
  <si>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</si>
  <si>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</si>
  <si>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</si>
  <si>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</si>
  <si>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</si>
  <si>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</si>
  <si>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</si>
  <si>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</si>
  <si>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</si>
  <si>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</si>
  <si>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</si>
  <si>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</si>
  <si>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</si>
  <si>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</si>
  <si>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</si>
  <si>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</si>
  <si>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</si>
  <si>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</si>
  <si>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</si>
  <si>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</si>
  <si>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</si>
  <si>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</si>
  <si>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</si>
  <si>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</si>
  <si>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</si>
  <si>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</si>
  <si>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</si>
  <si>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</si>
  <si>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</si>
  <si>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</si>
  <si>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</si>
  <si>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</si>
  <si>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</si>
  <si>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</si>
  <si>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</si>
  <si>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</si>
  <si>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</si>
  <si>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</si>
  <si>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</si>
  <si>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</si>
  <si>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</si>
  <si>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</si>
  <si>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</si>
  <si>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</si>
  <si>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</si>
  <si>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</si>
  <si>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</si>
  <si>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</si>
  <si>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</si>
  <si>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</si>
  <si>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</si>
  <si>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</si>
  <si>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</si>
  <si>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</si>
  <si>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</si>
  <si>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</si>
  <si>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</si>
  <si>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</si>
  <si>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</si>
  <si>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</si>
  <si>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</si>
  <si>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</si>
  <si>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</si>
  <si>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</si>
  <si>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</si>
  <si>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</si>
  <si>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</si>
  <si>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</si>
  <si>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</si>
  <si>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</si>
  <si>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</si>
  <si>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</si>
  <si>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</si>
  <si>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</si>
  <si>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</si>
  <si>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</si>
  <si>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</si>
  <si>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</si>
  <si>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</si>
  <si>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</si>
  <si>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</si>
  <si>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</si>
  <si>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</si>
  <si>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</si>
  <si>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</si>
  <si>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</si>
  <si>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</si>
  <si>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</si>
  <si>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</si>
  <si>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</si>
  <si>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</si>
  <si>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</si>
  <si>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</si>
  <si>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</si>
  <si>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</si>
  <si>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</si>
  <si>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</si>
  <si>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</si>
  <si>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</si>
  <si>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</si>
  <si>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</si>
  <si>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</si>
  <si>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</si>
  <si>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</si>
  <si>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</si>
  <si>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</si>
  <si>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</si>
  <si>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</si>
  <si>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</si>
  <si>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</si>
  <si>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</si>
  <si>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</si>
  <si>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</si>
  <si>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</si>
  <si>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</si>
  <si>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</si>
  <si>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</si>
  <si>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</si>
  <si>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</si>
  <si>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</si>
  <si>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</si>
  <si>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</si>
  <si>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</si>
  <si>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</si>
  <si>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</si>
  <si>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</si>
  <si>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</si>
  <si>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</si>
  <si>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</si>
  <si>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</si>
  <si>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</si>
  <si>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</si>
  <si>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</si>
  <si>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</si>
  <si>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</si>
  <si>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</si>
  <si>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</si>
  <si>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</si>
  <si>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</si>
  <si>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</si>
  <si>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</si>
  <si>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</si>
  <si>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</si>
  <si>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</si>
  <si>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</si>
  <si>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</si>
  <si>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</si>
  <si>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</si>
  <si>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</si>
  <si>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</si>
  <si>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</si>
  <si>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</si>
  <si>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</si>
  <si>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</si>
  <si>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</si>
  <si>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</si>
  <si>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</si>
  <si>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</si>
  <si>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</si>
  <si>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</si>
  <si>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</si>
  <si>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</si>
  <si>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</si>
  <si>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</si>
  <si>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</si>
  <si>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</si>
  <si>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</si>
  <si>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</si>
  <si>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</si>
  <si>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</si>
  <si>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</si>
  <si>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</si>
  <si>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</si>
  <si>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</si>
  <si>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</si>
  <si>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</si>
  <si>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</si>
  <si>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</si>
  <si>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</si>
  <si>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</si>
  <si>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</si>
  <si>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</si>
  <si>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</si>
  <si>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</si>
  <si>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</si>
  <si>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</si>
  <si>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</si>
  <si>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</si>
  <si>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</si>
  <si>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</si>
  <si>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</si>
  <si>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</si>
  <si>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</si>
  <si>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</si>
  <si>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</si>
  <si>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</si>
  <si>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</si>
  <si>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</si>
  <si>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</si>
  <si>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</si>
  <si>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</si>
  <si>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</si>
  <si>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</si>
  <si>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</si>
  <si>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</si>
  <si>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</si>
  <si>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</si>
  <si>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</si>
  <si>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</si>
  <si>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</si>
  <si>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</si>
  <si>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</si>
  <si>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</si>
  <si>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</si>
  <si>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</si>
  <si>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</si>
  <si>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</si>
  <si>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</si>
  <si>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</si>
  <si>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</si>
  <si>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</si>
  <si>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</si>
  <si>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</si>
  <si>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</si>
  <si>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</si>
  <si>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</si>
  <si>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</si>
  <si>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</si>
  <si>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</si>
  <si>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</si>
  <si>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</si>
  <si>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</si>
  <si>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</si>
  <si>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</si>
  <si>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</si>
  <si>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</si>
  <si>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</si>
  <si>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</si>
  <si>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</si>
  <si>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</si>
  <si>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</si>
  <si>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</si>
  <si>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</si>
  <si>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</si>
  <si>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</si>
  <si>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</si>
  <si>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</si>
  <si>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</si>
  <si>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</si>
  <si>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</si>
  <si>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</si>
  <si>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</si>
  <si>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</si>
  <si>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</si>
  <si>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</si>
  <si>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</si>
  <si>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</si>
  <si>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</si>
  <si>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</si>
  <si>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</si>
  <si>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</si>
  <si>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</si>
  <si>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</si>
  <si>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</si>
  <si>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</si>
  <si>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</si>
  <si>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</si>
  <si>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</si>
  <si>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</si>
  <si>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</si>
  <si>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</si>
  <si>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</si>
  <si>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</si>
  <si>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</si>
  <si>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</si>
  <si>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</si>
  <si>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</si>
  <si>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</si>
  <si>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</si>
  <si>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</si>
  <si>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</si>
  <si>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</si>
  <si>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</si>
  <si>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</si>
  <si>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</si>
  <si>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</si>
  <si>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</si>
  <si>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</si>
  <si>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</si>
  <si>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</si>
  <si>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</si>
  <si>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</si>
  <si>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</si>
  <si>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</si>
  <si>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</si>
  <si>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</si>
  <si>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</si>
  <si>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</si>
  <si>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</si>
  <si>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</si>
  <si>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</si>
  <si>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</si>
  <si>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</si>
  <si>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</si>
  <si>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</si>
  <si>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</si>
  <si>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</si>
  <si>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</si>
  <si>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</si>
  <si>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</si>
  <si>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</si>
  <si>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</si>
  <si>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</si>
  <si>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</si>
  <si>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</si>
  <si>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</si>
  <si>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</si>
  <si>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</si>
  <si>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</si>
  <si>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</si>
  <si>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</si>
  <si>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</si>
  <si>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</si>
  <si>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</si>
  <si>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</si>
  <si>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</si>
  <si>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</si>
  <si>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</si>
  <si>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</si>
  <si>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</si>
  <si>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</si>
  <si>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</si>
  <si>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</si>
  <si>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</si>
  <si>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</si>
  <si>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</si>
  <si>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</si>
  <si>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</si>
  <si>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</si>
  <si>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</si>
  <si>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</si>
  <si>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</si>
  <si>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</si>
  <si>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</si>
  <si>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</si>
  <si>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</si>
  <si>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</si>
  <si>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</si>
  <si>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</si>
  <si>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</si>
  <si>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</si>
  <si>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</si>
  <si>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</si>
  <si>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</si>
  <si>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</si>
  <si>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</si>
  <si>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</si>
  <si>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</si>
  <si>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</si>
  <si>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</si>
  <si>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</si>
  <si>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</si>
  <si>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</si>
  <si>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</si>
  <si>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</si>
  <si>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</si>
  <si>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</si>
  <si>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</si>
  <si>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</si>
  <si>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</si>
  <si>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</si>
  <si>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</si>
  <si>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</si>
  <si>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</si>
  <si>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</si>
  <si>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</si>
  <si>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</si>
  <si>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</si>
  <si>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</si>
  <si>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</si>
  <si>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</si>
  <si>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</si>
  <si>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</si>
  <si>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</si>
  <si>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</si>
  <si>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</si>
  <si>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</si>
  <si>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</si>
  <si>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</si>
  <si>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</si>
  <si>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</si>
  <si>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</si>
  <si>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</si>
  <si>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</si>
  <si>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</si>
  <si>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</si>
  <si>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</si>
  <si>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</si>
  <si>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</si>
  <si>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</si>
  <si>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</si>
  <si>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</si>
  <si>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</si>
  <si>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</si>
  <si>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</si>
  <si>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</si>
  <si>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</si>
  <si>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</si>
  <si>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</si>
  <si>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</si>
  <si>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</si>
  <si>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</si>
  <si>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</si>
  <si>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</si>
  <si>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</si>
  <si>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</si>
  <si>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</si>
  <si>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</si>
  <si>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</si>
  <si>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</si>
  <si>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</si>
  <si>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</si>
  <si>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</si>
  <si>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</si>
  <si>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</si>
  <si>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</si>
  <si>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</si>
  <si>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</si>
  <si>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</si>
  <si>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</si>
  <si>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</si>
  <si>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</si>
  <si>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</si>
  <si>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</si>
  <si>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</si>
  <si>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</si>
  <si>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</si>
  <si>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</si>
  <si>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</si>
  <si>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</si>
  <si>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</si>
  <si>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</si>
  <si>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</si>
  <si>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</si>
  <si>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</si>
  <si>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</si>
  <si>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</si>
  <si>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</si>
  <si>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</si>
  <si>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</si>
  <si>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</si>
  <si>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</si>
  <si>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</si>
  <si>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</si>
  <si>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</si>
  <si>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</si>
  <si>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</si>
  <si>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</si>
  <si>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</si>
  <si>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</si>
  <si>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</si>
  <si>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</si>
  <si>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</si>
  <si>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</si>
  <si>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</si>
  <si>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</si>
  <si>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</si>
  <si>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</si>
  <si>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</si>
  <si>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</si>
  <si>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</si>
  <si>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</si>
  <si>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</si>
  <si>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</si>
  <si>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</si>
  <si>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</si>
  <si>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</si>
  <si>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</si>
  <si>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</si>
  <si>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</si>
  <si>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</si>
  <si>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</si>
  <si>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</si>
  <si>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</si>
  <si>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</si>
  <si>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</si>
  <si>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</si>
  <si>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</si>
  <si>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</si>
  <si>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</si>
  <si>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</si>
  <si>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</si>
  <si>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</si>
  <si>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</si>
  <si>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</si>
  <si>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</si>
  <si>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</si>
  <si>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</si>
  <si>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</si>
  <si>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</si>
  <si>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</si>
  <si>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</si>
  <si>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</si>
  <si>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</si>
  <si>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</si>
  <si>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</si>
  <si>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</si>
  <si>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</si>
  <si>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</si>
  <si>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</si>
  <si>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</si>
  <si>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</si>
  <si>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</si>
  <si>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</si>
  <si>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</si>
  <si>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</si>
  <si>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</si>
  <si>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</si>
  <si>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</si>
  <si>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</si>
  <si>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</si>
  <si>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</si>
  <si>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</si>
  <si>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</si>
  <si>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</si>
  <si>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</si>
  <si>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</si>
  <si>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</si>
  <si>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</si>
  <si>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</si>
  <si>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</si>
  <si>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</si>
  <si>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</si>
  <si>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</si>
  <si>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</si>
  <si>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</si>
  <si>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</si>
  <si>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</si>
  <si>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</si>
  <si>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</si>
  <si>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</si>
  <si>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</si>
  <si>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</si>
  <si>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</si>
  <si>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</si>
  <si>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</si>
  <si>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</si>
  <si>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</si>
  <si>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</si>
  <si>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</si>
  <si>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</si>
  <si>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</si>
  <si>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</si>
  <si>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</si>
  <si>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</si>
  <si>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</si>
  <si>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</si>
  <si>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</si>
  <si>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</si>
  <si>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</si>
  <si>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</si>
  <si>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</si>
  <si>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</si>
  <si>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</si>
  <si>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</si>
  <si>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</si>
  <si>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</si>
  <si>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</si>
  <si>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</si>
  <si>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</si>
  <si>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</si>
  <si>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</si>
  <si>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</si>
  <si>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</si>
  <si>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</si>
  <si>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</si>
  <si>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</si>
  <si>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</si>
  <si>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</si>
  <si>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</si>
  <si>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</si>
  <si>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</si>
  <si>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</si>
  <si>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</si>
  <si>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</si>
  <si>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</si>
  <si>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</si>
  <si>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</si>
  <si>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</si>
  <si>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</si>
  <si>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</si>
  <si>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</si>
  <si>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</si>
  <si>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</si>
  <si>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</si>
  <si>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</si>
  <si>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</si>
  <si>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</si>
  <si>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</si>
  <si>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</si>
  <si>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</si>
  <si>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</si>
  <si>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</si>
  <si>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</si>
  <si>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</si>
  <si>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</si>
  <si>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</si>
  <si>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</si>
  <si>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</si>
  <si>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</si>
  <si>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</si>
  <si>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</si>
  <si>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</si>
  <si>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</si>
  <si>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</si>
  <si>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</si>
  <si>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</si>
  <si>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</si>
  <si>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</si>
  <si>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</si>
  <si>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</si>
  <si>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</si>
  <si>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</si>
  <si>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</si>
  <si>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</si>
  <si>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</si>
  <si>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</si>
  <si>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</si>
  <si>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</si>
  <si>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</si>
  <si>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</si>
  <si>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</si>
  <si>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</si>
  <si>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</si>
  <si>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</si>
  <si>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</si>
  <si>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</si>
  <si>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</si>
  <si>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</si>
  <si>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</si>
  <si>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</si>
  <si>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</si>
  <si>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</si>
  <si>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</si>
  <si>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</si>
  <si>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</si>
  <si>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</si>
  <si>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</si>
  <si>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</si>
  <si>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</si>
  <si>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</si>
  <si>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</si>
  <si>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</si>
  <si>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</si>
  <si>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</si>
  <si>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</si>
  <si>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</si>
  <si>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</si>
  <si>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</si>
  <si>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</si>
  <si>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</si>
  <si>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</si>
  <si>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</si>
  <si>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</si>
  <si>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</si>
  <si>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</si>
  <si>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</si>
  <si>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</si>
  <si>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</si>
  <si>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</si>
  <si>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</si>
  <si>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</si>
  <si>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</si>
  <si>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</si>
  <si>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</si>
  <si>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</si>
  <si>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</si>
  <si>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</si>
  <si>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</si>
  <si>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</si>
  <si>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</si>
  <si>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</si>
  <si>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</si>
  <si>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</si>
  <si>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</si>
  <si>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</si>
  <si>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</si>
  <si>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</si>
  <si>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</si>
  <si>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</si>
  <si>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</si>
  <si>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</si>
  <si>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</si>
  <si>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</si>
  <si>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</si>
  <si>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</si>
  <si>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</si>
  <si>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</si>
  <si>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</si>
  <si>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</si>
  <si>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</si>
  <si>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</si>
  <si>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</si>
  <si>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</si>
  <si>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</si>
  <si>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</si>
  <si>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</si>
  <si>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</si>
  <si>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</si>
  <si>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</si>
  <si>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</si>
  <si>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</si>
  <si>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</si>
  <si>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</si>
  <si>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</si>
  <si>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</si>
  <si>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</si>
  <si>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</si>
  <si>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</si>
  <si>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</si>
  <si>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</si>
  <si>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</si>
  <si>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</si>
  <si>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</si>
  <si>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</si>
  <si>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</si>
  <si>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</si>
  <si>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</si>
  <si>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</si>
  <si>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</si>
  <si>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</si>
  <si>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</si>
  <si>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</si>
  <si>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</si>
  <si>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</si>
  <si>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</si>
  <si>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</si>
  <si>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</si>
  <si>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</si>
  <si>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</si>
  <si>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</si>
  <si>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</si>
  <si>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</si>
  <si>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</si>
  <si>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</si>
  <si>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</si>
  <si>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</si>
  <si>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</si>
  <si>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</si>
  <si>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</si>
  <si>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</si>
  <si>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</si>
  <si>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</si>
  <si>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</si>
  <si>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</si>
  <si>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</si>
  <si>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</si>
  <si>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</si>
  <si>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</si>
  <si>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</si>
  <si>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</si>
  <si>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</si>
  <si>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</si>
  <si>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</si>
  <si>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</si>
  <si>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</si>
  <si>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</si>
  <si>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</si>
  <si>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</si>
  <si>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</si>
  <si>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</si>
  <si>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</si>
  <si>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</si>
  <si>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</si>
  <si>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</si>
  <si>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</si>
  <si>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</si>
  <si>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</si>
  <si>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</si>
  <si>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</si>
  <si>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</si>
  <si>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</si>
  <si>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</si>
  <si>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</si>
  <si>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</si>
  <si>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</si>
  <si>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</si>
  <si>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</si>
  <si>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</si>
  <si>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</si>
  <si>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</si>
  <si>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</si>
  <si>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</si>
  <si>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</si>
  <si>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</si>
  <si>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</si>
  <si>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</si>
  <si>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</si>
  <si>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</si>
  <si>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</si>
  <si>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</si>
  <si>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</si>
  <si>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</si>
  <si>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</si>
  <si>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</si>
  <si>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</si>
  <si>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</si>
  <si>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</si>
  <si>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</si>
  <si>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</si>
  <si>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</si>
  <si>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</si>
  <si>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</si>
  <si>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</si>
  <si>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</si>
  <si>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</si>
  <si>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</si>
  <si>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</si>
  <si>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</si>
  <si>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</si>
  <si>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</si>
  <si>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</si>
  <si>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</si>
  <si>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</si>
  <si>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</si>
  <si>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</si>
  <si>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</si>
  <si>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</si>
  <si>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</si>
  <si>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</si>
  <si>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</si>
  <si>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</si>
  <si>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</si>
  <si>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</si>
  <si>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</si>
  <si>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</si>
  <si>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</si>
  <si>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</si>
  <si>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</si>
  <si>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</si>
  <si>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</si>
  <si>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</si>
  <si>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</si>
  <si>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</si>
  <si>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</si>
  <si>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</si>
  <si>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</si>
  <si>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</si>
  <si>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</si>
  <si>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</si>
  <si>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</si>
  <si>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</si>
  <si>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</si>
  <si>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</si>
  <si>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</si>
  <si>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</si>
  <si>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</si>
  <si>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</si>
  <si>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</si>
  <si>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</si>
  <si>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</si>
  <si>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</si>
  <si>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</si>
  <si>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</si>
  <si>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</si>
  <si>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</si>
  <si>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</si>
  <si>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</si>
  <si>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</si>
  <si>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</si>
  <si>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</si>
  <si>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</si>
  <si>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</si>
  <si>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</si>
  <si>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</si>
  <si>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</si>
  <si>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</si>
  <si>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</si>
  <si>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</si>
  <si>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</si>
  <si>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</si>
  <si>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</si>
  <si>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</si>
  <si>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</si>
  <si>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</si>
  <si>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</si>
  <si>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</si>
  <si>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</si>
  <si>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</si>
  <si>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</si>
  <si>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</si>
  <si>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</si>
  <si>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</si>
  <si>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</si>
  <si>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</si>
  <si>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</si>
  <si>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</si>
  <si>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</si>
  <si>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</si>
  <si>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</si>
  <si>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</si>
  <si>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</si>
  <si>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</si>
  <si>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</si>
  <si>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</si>
  <si>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</si>
  <si>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</si>
  <si>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</si>
  <si>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</si>
  <si>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</si>
  <si>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</si>
  <si>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</si>
  <si>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</si>
  <si>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</si>
  <si>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</si>
  <si>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</si>
  <si>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</si>
  <si>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</si>
  <si>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</si>
  <si>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</si>
  <si>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</si>
  <si>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</si>
  <si>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</si>
  <si>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</si>
  <si>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</si>
  <si>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</si>
  <si>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</si>
  <si>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</si>
  <si>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</si>
  <si>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</si>
  <si>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</si>
  <si>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</si>
  <si>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</si>
  <si>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</si>
  <si>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</si>
  <si>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</si>
  <si>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</si>
  <si>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</si>
  <si>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</si>
  <si>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</si>
  <si>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</si>
  <si>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</si>
  <si>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</si>
  <si>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</si>
  <si>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</si>
  <si>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</si>
  <si>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</si>
  <si>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</si>
  <si>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</si>
  <si>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</si>
  <si>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</si>
  <si>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</si>
  <si>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</si>
  <si>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</si>
  <si>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</si>
  <si>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</si>
  <si>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</si>
  <si>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</si>
  <si>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</si>
  <si>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</si>
  <si>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</si>
  <si>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</si>
  <si>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</si>
  <si>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</si>
  <si>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</si>
  <si>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</si>
  <si>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</si>
  <si>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</si>
  <si>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</si>
  <si>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</si>
  <si>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</si>
  <si>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</si>
  <si>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</si>
  <si>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</si>
  <si>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</si>
  <si>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</si>
  <si>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</si>
  <si>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</si>
  <si>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</si>
  <si>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</si>
  <si>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</si>
  <si>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</si>
  <si>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</si>
  <si>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</si>
  <si>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</si>
  <si>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</si>
  <si>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</si>
  <si>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</si>
  <si>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</si>
  <si>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</si>
  <si>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</si>
  <si>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</si>
  <si>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</si>
  <si>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</si>
  <si>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</si>
  <si>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</si>
  <si>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</si>
  <si>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</si>
  <si>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</si>
  <si>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</si>
  <si>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</si>
  <si>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</si>
  <si>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</si>
  <si>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</si>
  <si>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</si>
  <si>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</si>
  <si>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</si>
  <si>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</si>
  <si>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</si>
  <si>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</si>
  <si>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</si>
  <si>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</si>
  <si>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</si>
  <si>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</si>
  <si>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</si>
  <si>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</si>
  <si>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</si>
  <si>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</si>
  <si>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</si>
  <si>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</si>
  <si>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</si>
  <si>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</si>
  <si>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</si>
  <si>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</si>
  <si>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</si>
  <si>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</si>
  <si>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</si>
  <si>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</si>
  <si>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</si>
  <si>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</si>
  <si>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</si>
  <si>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</si>
  <si>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</si>
  <si>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</si>
  <si>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</si>
  <si>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</si>
  <si>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</si>
  <si>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</si>
  <si>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</si>
  <si>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</si>
  <si>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</si>
  <si>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</si>
  <si>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</si>
  <si>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</si>
  <si>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</si>
  <si>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</si>
  <si>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</si>
  <si>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</si>
  <si>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</si>
  <si>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</si>
  <si>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</si>
  <si>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</si>
  <si>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</si>
  <si>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</si>
  <si>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</si>
  <si>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</si>
  <si>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</si>
  <si>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</si>
  <si>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</si>
  <si>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</si>
  <si>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</si>
  <si>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</si>
  <si>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</si>
  <si>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</si>
  <si>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</si>
  <si>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</si>
  <si>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</si>
  <si>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</si>
  <si>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</si>
  <si>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</si>
  <si>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</si>
  <si>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</si>
  <si>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</si>
  <si>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</si>
  <si>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</si>
  <si>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</si>
  <si>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</si>
  <si>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</si>
  <si>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</si>
  <si>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</si>
  <si>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</si>
  <si>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</si>
  <si>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</si>
  <si>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</si>
  <si>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</si>
  <si>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</si>
  <si>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</si>
  <si>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</si>
  <si>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</si>
  <si>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</si>
  <si>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</si>
  <si>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</si>
  <si>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</si>
  <si>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</si>
  <si>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</si>
  <si>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</si>
  <si>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</si>
  <si>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</si>
  <si>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</si>
  <si>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</si>
  <si>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</si>
  <si>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</si>
  <si>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</si>
  <si>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</si>
  <si>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</si>
  <si>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</si>
  <si>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</si>
  <si>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</si>
  <si>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</si>
  <si>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</si>
  <si>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</si>
  <si>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</si>
  <si>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</si>
  <si>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</si>
  <si>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</si>
  <si>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</si>
  <si>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</si>
  <si>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</si>
  <si>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</si>
  <si>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</si>
  <si>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</si>
  <si>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</si>
  <si>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</si>
  <si>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</si>
  <si>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</si>
  <si>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</si>
  <si>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</si>
  <si>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</si>
  <si>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</si>
  <si>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</si>
  <si>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</si>
  <si>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</si>
  <si>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</si>
  <si>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</si>
  <si>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</si>
  <si>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</si>
  <si>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</si>
  <si>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</si>
  <si>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</si>
  <si>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</si>
  <si>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</si>
  <si>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</si>
  <si>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</si>
  <si>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</si>
  <si>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</si>
  <si>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</si>
  <si>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</si>
  <si>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</si>
  <si>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</si>
  <si>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</si>
  <si>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</si>
  <si>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</si>
  <si>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</si>
  <si>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</si>
  <si>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</si>
  <si>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</si>
  <si>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</si>
  <si>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</si>
  <si>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</si>
  <si>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</si>
  <si>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</si>
  <si>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</si>
  <si>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</si>
  <si>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</si>
  <si>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</si>
  <si>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</si>
  <si>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</si>
  <si>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</si>
  <si>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</si>
  <si>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</si>
  <si>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</si>
  <si>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</si>
  <si>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</si>
  <si>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</si>
  <si>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</si>
  <si>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</si>
  <si>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</si>
  <si>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</si>
  <si>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</si>
  <si>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</si>
  <si>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</si>
  <si>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</si>
  <si>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</si>
  <si>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</si>
  <si>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</si>
  <si>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</si>
  <si>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</si>
  <si>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</si>
  <si>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</si>
  <si>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</si>
  <si>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</si>
  <si>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</si>
  <si>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</si>
  <si>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</si>
  <si>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</si>
  <si>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</si>
  <si>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</si>
  <si>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</si>
  <si>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</si>
  <si>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</si>
  <si>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</si>
  <si>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</si>
  <si>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</si>
  <si>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</si>
  <si>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</si>
  <si>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</si>
  <si>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</si>
  <si>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</si>
  <si>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</si>
  <si>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</si>
  <si>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</si>
  <si>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</si>
  <si>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</si>
  <si>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</si>
  <si>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</si>
  <si>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</si>
  <si>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</si>
  <si>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</si>
  <si>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</si>
  <si>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</si>
  <si>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</si>
  <si>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</si>
  <si>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</si>
  <si>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</si>
  <si>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</si>
  <si>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</si>
  <si>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</si>
  <si>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</si>
  <si>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</si>
  <si>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</si>
  <si>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</si>
  <si>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</si>
  <si>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</si>
  <si>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</si>
  <si>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</si>
  <si>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</si>
  <si>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</si>
  <si>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</si>
  <si>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</si>
  <si>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</si>
  <si>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</si>
  <si>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</si>
  <si>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</si>
  <si>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</si>
  <si>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</si>
  <si>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</si>
  <si>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</si>
  <si>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</si>
  <si>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</si>
  <si>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</si>
  <si>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</si>
  <si>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</si>
  <si>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</si>
  <si>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</si>
  <si>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</si>
  <si>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</si>
  <si>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</si>
  <si>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</si>
  <si>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</si>
  <si>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</si>
  <si>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</si>
  <si>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</si>
  <si>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</si>
  <si>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</si>
  <si>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</si>
  <si>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</si>
  <si>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</si>
  <si>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</si>
  <si>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</si>
  <si>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</si>
  <si>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</si>
  <si>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</si>
  <si>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</si>
  <si>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</si>
  <si>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</si>
  <si>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</si>
  <si>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</si>
  <si>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</si>
  <si>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</si>
  <si>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</si>
  <si>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</si>
  <si>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</si>
  <si>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</si>
  <si>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</si>
  <si>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</si>
  <si>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</si>
  <si>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</si>
  <si>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</si>
  <si>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</si>
  <si>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</si>
  <si>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</si>
  <si>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</si>
  <si>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</si>
  <si>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</si>
  <si>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</si>
  <si>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</si>
  <si>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</si>
  <si>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</si>
  <si>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</si>
  <si>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</si>
  <si>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</si>
  <si>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</si>
  <si>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</si>
  <si>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</si>
  <si>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</si>
  <si>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</si>
  <si>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</si>
  <si>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</si>
  <si>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</si>
  <si>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</si>
  <si>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</si>
  <si>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</si>
  <si>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</si>
  <si>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</si>
  <si>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</si>
  <si>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</si>
  <si>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</si>
  <si>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</si>
  <si>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</si>
  <si>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</si>
  <si>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</si>
  <si>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</si>
  <si>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</si>
  <si>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</si>
  <si>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</si>
  <si>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</si>
  <si>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</si>
  <si>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</si>
  <si>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</si>
  <si>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</si>
  <si>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</si>
  <si>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</si>
  <si>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</si>
  <si>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</si>
  <si>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</si>
  <si>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</si>
  <si>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</si>
  <si>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</si>
  <si>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</si>
  <si>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</si>
  <si>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</si>
  <si>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</si>
  <si>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</si>
  <si>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</si>
  <si>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</si>
  <si>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</si>
  <si>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</si>
  <si>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</si>
  <si>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</si>
  <si>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</si>
  <si>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</si>
  <si>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</si>
  <si>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</si>
  <si>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</si>
  <si>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</si>
  <si>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</si>
  <si>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</si>
  <si>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</si>
  <si>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</si>
  <si>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</si>
  <si>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</si>
  <si>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</si>
  <si>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</si>
  <si>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</si>
  <si>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</si>
  <si>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</si>
  <si>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</si>
  <si>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</si>
  <si>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</si>
  <si>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</si>
  <si>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</si>
  <si>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</si>
  <si>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</si>
  <si>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</si>
  <si>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</si>
  <si>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</si>
  <si>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</si>
  <si>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</si>
  <si>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</si>
  <si>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</si>
  <si>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</si>
  <si>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</si>
  <si>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</si>
  <si>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</si>
  <si>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</si>
  <si>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</si>
  <si>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</si>
  <si>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</si>
  <si>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</si>
  <si>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</si>
  <si>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</si>
  <si>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</si>
  <si>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</si>
  <si>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</si>
  <si>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</si>
  <si>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</si>
  <si>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</si>
  <si>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</si>
  <si>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</si>
  <si>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</si>
  <si>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</si>
  <si>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</si>
  <si>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</si>
  <si>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</si>
  <si>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</si>
  <si>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</si>
  <si>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</si>
  <si>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</si>
  <si>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</si>
  <si>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</si>
  <si>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</si>
  <si>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</si>
  <si>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</si>
  <si>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</si>
  <si>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</si>
  <si>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</si>
  <si>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</si>
  <si>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</si>
  <si>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</si>
  <si>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</si>
  <si>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</si>
  <si>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</si>
  <si>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</si>
  <si>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</si>
  <si>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</si>
  <si>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</si>
  <si>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</si>
  <si>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</si>
  <si>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</si>
  <si>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</si>
  <si>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</si>
  <si>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</si>
  <si>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</si>
  <si>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</si>
  <si>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</si>
  <si>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</si>
  <si>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</si>
  <si>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</si>
  <si>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</si>
  <si>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</si>
  <si>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</si>
  <si>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</si>
  <si>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</si>
  <si>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</si>
  <si>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</si>
  <si>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</si>
  <si>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</si>
  <si>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</si>
  <si>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</si>
  <si>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</si>
  <si>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</si>
  <si>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</si>
  <si>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</si>
  <si>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</si>
  <si>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</si>
  <si>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</si>
  <si>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</si>
  <si>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</si>
  <si>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</si>
  <si>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</si>
  <si>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</si>
  <si>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</si>
  <si>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</si>
  <si>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</si>
  <si>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</si>
  <si>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</si>
  <si>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</si>
  <si>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</si>
  <si>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</si>
  <si>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</si>
  <si>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</si>
  <si>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</si>
  <si>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</si>
  <si>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</si>
  <si>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</si>
  <si>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</si>
  <si>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</si>
  <si>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</si>
  <si>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</si>
  <si>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</si>
  <si>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</si>
  <si>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</si>
  <si>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</si>
  <si>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</si>
  <si>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</si>
  <si>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</si>
  <si>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</si>
  <si>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</si>
  <si>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</si>
  <si>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</si>
  <si>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</si>
  <si>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</si>
  <si>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</si>
  <si>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</si>
  <si>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</si>
  <si>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</si>
  <si>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</si>
  <si>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</si>
  <si>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</si>
  <si>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</si>
  <si>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</si>
  <si>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</si>
  <si>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</si>
  <si>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</si>
  <si>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</si>
  <si>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</si>
  <si>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</si>
  <si>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</si>
  <si>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</si>
  <si>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</si>
  <si>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</si>
  <si>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</si>
  <si>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</si>
  <si>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</si>
  <si>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</si>
  <si>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</si>
  <si>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</si>
  <si>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</si>
  <si>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</si>
  <si>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</si>
  <si>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</si>
  <si>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</si>
  <si>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</si>
  <si>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</si>
  <si>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</si>
  <si>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</si>
  <si>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</si>
  <si>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</si>
  <si>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</si>
  <si>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</si>
  <si>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</si>
  <si>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</si>
  <si>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</si>
  <si>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</si>
  <si>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</si>
  <si>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</si>
  <si>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</si>
  <si>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</si>
  <si>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</si>
  <si>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</si>
  <si>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</si>
  <si>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</si>
  <si>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</si>
  <si>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</si>
  <si>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</si>
  <si>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</si>
  <si>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</si>
  <si>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</si>
  <si>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</si>
  <si>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</si>
  <si>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</si>
  <si>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</si>
  <si>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</si>
  <si>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</si>
  <si>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</si>
  <si>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</si>
  <si>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</si>
  <si>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</si>
  <si>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</si>
  <si>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</si>
  <si>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</si>
  <si>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</si>
  <si>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</si>
  <si>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</si>
  <si>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</si>
  <si>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</si>
  <si>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</si>
  <si>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</si>
  <si>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</si>
  <si>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</si>
  <si>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</si>
  <si>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</si>
  <si>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</si>
  <si>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</si>
  <si>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</si>
  <si>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</si>
  <si>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</si>
  <si>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</si>
  <si>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</si>
  <si>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</si>
  <si>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</si>
  <si>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</si>
  <si>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</si>
  <si>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</si>
  <si>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</si>
  <si>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</si>
  <si>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</si>
  <si>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</si>
  <si>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</si>
  <si>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</si>
  <si>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</si>
  <si>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</si>
  <si>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</si>
  <si>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</si>
  <si>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</si>
  <si>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</si>
  <si>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</si>
  <si>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</si>
  <si>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</si>
  <si>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</si>
  <si>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</si>
  <si>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</si>
  <si>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</si>
  <si>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</si>
  <si>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</si>
  <si>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</si>
  <si>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</si>
  <si>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</si>
  <si>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</si>
  <si>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</si>
  <si>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</si>
  <si>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</si>
  <si>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</si>
  <si>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</si>
  <si>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</si>
  <si>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</si>
  <si>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</si>
  <si>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</si>
  <si>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</si>
  <si>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</si>
  <si>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</si>
  <si>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</si>
  <si>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</si>
  <si>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</si>
  <si>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</si>
  <si>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</si>
  <si>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</si>
  <si>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</si>
  <si>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</si>
  <si>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</si>
  <si>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</si>
  <si>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</si>
  <si>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</si>
  <si>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</si>
  <si>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</si>
  <si>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</si>
  <si>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</si>
  <si>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</si>
  <si>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</si>
  <si>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</si>
  <si>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</si>
  <si>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</si>
  <si>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</si>
  <si>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</si>
  <si>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</si>
  <si>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</si>
  <si>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</si>
  <si>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</si>
  <si>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</si>
  <si>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</si>
  <si>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</si>
  <si>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</si>
  <si>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</si>
  <si>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</si>
  <si>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</si>
  <si>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</si>
  <si>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</si>
  <si>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</si>
  <si>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</si>
  <si>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</si>
  <si>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</si>
  <si>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</si>
  <si>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</si>
  <si>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</si>
  <si>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</si>
  <si>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</si>
  <si>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</si>
  <si>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</si>
  <si>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</si>
  <si>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</si>
  <si>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</si>
  <si>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</si>
  <si>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</si>
  <si>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</si>
  <si>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</si>
  <si>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</si>
  <si>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</si>
  <si>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</si>
  <si>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</si>
  <si>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</si>
  <si>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</si>
  <si>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</si>
  <si>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</si>
  <si>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</si>
  <si>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</si>
  <si>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</si>
  <si>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</si>
  <si>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</si>
  <si>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</si>
  <si>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</si>
  <si>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</si>
  <si>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</si>
  <si>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</si>
  <si>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</si>
  <si>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</si>
  <si>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</si>
  <si>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</si>
  <si>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</si>
  <si>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</si>
  <si>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</si>
  <si>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</si>
  <si>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</si>
  <si>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</si>
  <si>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</si>
  <si>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</si>
  <si>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</si>
  <si>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</si>
  <si>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</si>
  <si>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</si>
  <si>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</si>
  <si>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</si>
  <si>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</si>
  <si>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</si>
  <si>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</si>
  <si>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</si>
  <si>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</si>
  <si>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</si>
  <si>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</si>
  <si>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</si>
  <si>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</si>
  <si>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</si>
  <si>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</si>
  <si>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</si>
  <si>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</si>
  <si>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</si>
  <si>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</si>
  <si>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</si>
  <si>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</si>
  <si>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</si>
  <si>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</si>
  <si>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</si>
  <si>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</si>
  <si>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</si>
  <si>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</si>
  <si>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</si>
  <si>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</si>
  <si>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</si>
  <si>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</si>
  <si>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</si>
  <si>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</si>
  <si>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</si>
  <si>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</si>
  <si>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</si>
  <si>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</si>
  <si>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</si>
  <si>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</si>
  <si>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</si>
  <si>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</si>
  <si>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</si>
  <si>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</si>
  <si>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</si>
  <si>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</si>
  <si>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</si>
  <si>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</si>
  <si>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</si>
  <si>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</si>
  <si>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</si>
  <si>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</si>
  <si>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</si>
  <si>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</si>
  <si>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</si>
  <si>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</si>
  <si>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</si>
  <si>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</si>
  <si>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</si>
  <si>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</si>
  <si>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</si>
  <si>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</si>
  <si>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</si>
  <si>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</si>
  <si>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</si>
  <si>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</si>
  <si>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</si>
  <si>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</si>
  <si>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</si>
  <si>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</si>
  <si>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</si>
  <si>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</si>
  <si>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</si>
  <si>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</si>
  <si>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</si>
  <si>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</si>
  <si>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</si>
  <si>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</si>
  <si>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</si>
  <si>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</si>
  <si>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</si>
  <si>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</si>
  <si>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</si>
  <si>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</si>
  <si>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</si>
  <si>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</si>
  <si>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</si>
  <si>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</si>
  <si>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</si>
  <si>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</si>
  <si>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</si>
  <si>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</si>
  <si>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</si>
  <si>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</si>
  <si>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</si>
  <si>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</si>
  <si>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</si>
  <si>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</si>
  <si>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</si>
  <si>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</si>
  <si>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</si>
  <si>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</si>
  <si>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</si>
  <si>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</si>
  <si>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</si>
  <si>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</si>
  <si>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</si>
  <si>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</si>
  <si>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</si>
  <si>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</si>
  <si>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</si>
  <si>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</si>
  <si>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</si>
  <si>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</si>
  <si>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</si>
  <si>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</si>
  <si>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</si>
  <si>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</si>
  <si>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</si>
  <si>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</si>
  <si>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</si>
  <si>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</si>
  <si>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</si>
  <si>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</si>
  <si>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</si>
  <si>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</si>
  <si>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</si>
  <si>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</si>
  <si>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</si>
  <si>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</si>
  <si>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</si>
  <si>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</si>
  <si>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</si>
  <si>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</si>
  <si>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</si>
  <si>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</si>
  <si>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</si>
  <si>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</si>
  <si>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</si>
  <si>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</si>
  <si>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</si>
  <si>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</si>
  <si>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</si>
  <si>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</si>
  <si>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</si>
  <si>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</si>
  <si>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</si>
  <si>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</si>
  <si>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</si>
  <si>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</si>
  <si>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</si>
  <si>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</si>
  <si>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</si>
  <si>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</si>
  <si>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</si>
  <si>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</si>
  <si>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</si>
  <si>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</si>
  <si>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</si>
  <si>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</si>
  <si>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</si>
  <si>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</si>
  <si>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</si>
  <si>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</si>
  <si>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</si>
  <si>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</si>
  <si>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</si>
  <si>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</si>
  <si>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</si>
  <si>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</si>
  <si>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</si>
  <si>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</si>
  <si>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</si>
  <si>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</si>
  <si>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</si>
  <si>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</si>
  <si>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</si>
  <si>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</si>
  <si>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</si>
  <si>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</si>
  <si>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</si>
  <si>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</si>
  <si>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</si>
  <si>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</si>
  <si>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</si>
  <si>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</si>
  <si>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</si>
  <si>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</si>
  <si>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</si>
  <si>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</si>
  <si>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</si>
  <si>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</si>
  <si>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</si>
  <si>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</si>
  <si>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</si>
  <si>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</si>
  <si>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</si>
  <si>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</si>
  <si>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</si>
  <si>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</si>
  <si>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</si>
  <si>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</si>
  <si>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</si>
  <si>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</si>
  <si>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</si>
  <si>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</si>
  <si>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</si>
  <si>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</si>
  <si>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</si>
  <si>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</si>
  <si>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</si>
  <si>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</si>
  <si>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</si>
  <si>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</si>
  <si>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</si>
  <si>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</si>
  <si>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</si>
  <si>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</si>
  <si>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</si>
  <si>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</si>
  <si>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</si>
  <si>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</si>
  <si>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</si>
  <si>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</si>
  <si>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</si>
  <si>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</si>
  <si>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</si>
  <si>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</si>
  <si>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</si>
  <si>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</si>
  <si>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</si>
  <si>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</si>
  <si>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</si>
  <si>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</si>
  <si>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</si>
  <si>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</si>
  <si>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</si>
  <si>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</si>
  <si>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</si>
  <si>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</si>
  <si>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</si>
  <si>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</si>
  <si>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</si>
  <si>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</si>
  <si>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</si>
  <si>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</si>
  <si>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</si>
  <si>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</si>
  <si>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</si>
  <si>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</si>
  <si>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</si>
  <si>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</si>
  <si>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</si>
  <si>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</si>
  <si>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</si>
  <si>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</si>
  <si>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</si>
  <si>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</si>
  <si>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</si>
  <si>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</si>
  <si>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</si>
  <si>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</si>
  <si>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</si>
  <si>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</si>
  <si>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</si>
  <si>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</si>
  <si>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</si>
  <si>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</si>
  <si>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</si>
  <si>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</si>
  <si>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</si>
  <si>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</si>
  <si>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</si>
  <si>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</si>
  <si>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</si>
  <si>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</si>
  <si>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</si>
  <si>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</si>
  <si>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</si>
  <si>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</si>
  <si>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</si>
  <si>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</si>
  <si>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</si>
  <si>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</si>
  <si>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</si>
  <si>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</si>
  <si>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</si>
  <si>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</si>
  <si>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</si>
  <si>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</si>
  <si>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</si>
  <si>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</si>
  <si>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</si>
  <si>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</si>
  <si>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</si>
  <si>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</si>
  <si>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</si>
  <si>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</si>
  <si>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</si>
  <si>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</si>
  <si>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</si>
  <si>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</si>
  <si>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</si>
  <si>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</si>
  <si>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</si>
  <si>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</si>
  <si>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</si>
  <si>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</si>
  <si>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</si>
  <si>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</si>
  <si>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</si>
  <si>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</si>
  <si>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</si>
  <si>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</si>
  <si>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</si>
  <si>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</si>
  <si>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</si>
  <si>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</si>
  <si>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</si>
  <si>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</si>
  <si>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</si>
  <si>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</si>
  <si>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</si>
  <si>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</si>
  <si>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</si>
  <si>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</si>
  <si>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</si>
  <si>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</si>
  <si>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</si>
  <si>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</si>
  <si>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</si>
  <si>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</si>
  <si>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</si>
  <si>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</si>
  <si>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</si>
  <si>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</si>
  <si>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</si>
  <si>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</si>
  <si>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</si>
  <si>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</si>
  <si>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</si>
  <si>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</si>
  <si>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</si>
  <si>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</si>
  <si>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</si>
  <si>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</si>
  <si>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</si>
  <si>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</si>
  <si>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</si>
  <si>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</si>
  <si>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</si>
  <si>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</si>
  <si>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</si>
  <si>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</si>
  <si>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</si>
  <si>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</si>
  <si>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</si>
  <si>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</si>
  <si>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</si>
  <si>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</si>
  <si>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</si>
  <si>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</si>
  <si>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</si>
  <si>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</si>
  <si>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</si>
  <si>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</si>
  <si>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</si>
  <si>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</si>
  <si>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</si>
  <si>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</si>
  <si>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</si>
  <si>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</si>
  <si>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</si>
  <si>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</si>
  <si>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</si>
  <si>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</si>
  <si>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</si>
  <si>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</si>
  <si>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</si>
  <si>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</si>
  <si>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</si>
  <si>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</si>
  <si>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</si>
  <si>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</si>
  <si>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</si>
  <si>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</si>
  <si>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</si>
  <si>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</si>
  <si>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</si>
  <si>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</si>
  <si>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</si>
  <si>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</si>
  <si>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</si>
  <si>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</si>
  <si>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</si>
  <si>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</si>
  <si>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</si>
  <si>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</si>
  <si>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</si>
  <si>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</si>
  <si>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</si>
  <si>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</si>
  <si>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</si>
  <si>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</si>
  <si>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</si>
  <si>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</si>
  <si>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</si>
  <si>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</si>
  <si>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</si>
  <si>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</si>
  <si>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</si>
  <si>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</si>
  <si>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</si>
  <si>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</si>
  <si>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</si>
  <si>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</si>
  <si>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</si>
  <si>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</si>
  <si>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</si>
  <si>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</si>
  <si>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</si>
  <si>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</si>
  <si>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</si>
  <si>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</si>
  <si>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</si>
  <si>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</si>
  <si>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</si>
  <si>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</si>
  <si>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</si>
  <si>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</si>
  <si>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</si>
  <si>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</si>
  <si>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</si>
  <si>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</si>
  <si>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</si>
  <si>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</si>
  <si>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</si>
  <si>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</si>
  <si>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</si>
  <si>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</si>
  <si>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</si>
  <si>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</si>
  <si>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</si>
  <si>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</si>
  <si>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</si>
  <si>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</si>
  <si>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</si>
  <si>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</si>
  <si>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</si>
  <si>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</si>
  <si>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</si>
  <si>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</si>
  <si>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</si>
  <si>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</si>
  <si>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</si>
  <si>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</si>
  <si>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</si>
  <si>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</si>
  <si>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</si>
  <si>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</si>
  <si>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</si>
  <si>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</si>
  <si>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</si>
  <si>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</si>
  <si>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</si>
  <si>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</si>
  <si>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</si>
  <si>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</si>
  <si>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</si>
  <si>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</si>
  <si>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</si>
  <si>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</si>
  <si>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</si>
  <si>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</si>
  <si>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</si>
  <si>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</si>
  <si>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</si>
  <si>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</si>
  <si>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</si>
  <si>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</si>
  <si>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</si>
  <si>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</si>
  <si>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</si>
  <si>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</si>
  <si>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</si>
  <si>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</si>
  <si>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</si>
  <si>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</si>
  <si>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</si>
  <si>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</si>
  <si>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</si>
  <si>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</si>
  <si>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</si>
  <si>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</si>
  <si>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</si>
  <si>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</si>
  <si>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</si>
  <si>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</si>
  <si>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</si>
  <si>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</si>
  <si>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</si>
  <si>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</si>
  <si>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</si>
  <si>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</si>
  <si>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</si>
  <si>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</si>
  <si>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</si>
  <si>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</si>
  <si>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</si>
  <si>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</si>
  <si>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</si>
  <si>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</si>
  <si>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</si>
  <si>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</si>
  <si>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</si>
  <si>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</si>
  <si>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</si>
  <si>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</si>
  <si>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</si>
  <si>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</si>
  <si>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</si>
  <si>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</si>
  <si>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</si>
  <si>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</si>
  <si>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</si>
  <si>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</si>
  <si>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</si>
  <si>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</si>
  <si>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</si>
  <si>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</si>
  <si>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</si>
  <si>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</si>
  <si>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</si>
  <si>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</si>
  <si>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</si>
  <si>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</si>
  <si>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</si>
  <si>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</si>
  <si>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</si>
  <si>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</si>
  <si>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</si>
  <si>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</si>
  <si>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</si>
  <si>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</si>
  <si>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</si>
  <si>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</si>
  <si>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</si>
  <si>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</si>
  <si>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</si>
  <si>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</si>
  <si>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</si>
  <si>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</si>
  <si>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</si>
  <si>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</si>
  <si>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</si>
  <si>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</si>
  <si>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</si>
  <si>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</si>
  <si>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</si>
  <si>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</si>
  <si>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</si>
  <si>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</si>
  <si>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</si>
  <si>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</si>
  <si>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</si>
  <si>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</si>
  <si>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</si>
  <si>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</si>
  <si>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</si>
  <si>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</si>
  <si>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</si>
  <si>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</si>
  <si>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</si>
  <si>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</si>
  <si>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</si>
  <si>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</si>
  <si>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</si>
  <si>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</si>
  <si>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</si>
  <si>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</si>
  <si>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</si>
  <si>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</si>
  <si>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</si>
  <si>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</si>
  <si>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</si>
  <si>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</si>
  <si>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</si>
  <si>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</si>
  <si>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</si>
  <si>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</si>
  <si>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</si>
  <si>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</si>
  <si>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</si>
  <si>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</si>
  <si>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</si>
  <si>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</si>
  <si>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</si>
  <si>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</si>
  <si>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</si>
  <si>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</si>
  <si>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</si>
  <si>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</si>
  <si>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</si>
  <si>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</si>
  <si>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</si>
  <si>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</si>
  <si>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</si>
  <si>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</si>
  <si>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</si>
  <si>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</si>
  <si>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</si>
  <si>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</si>
  <si>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</si>
  <si>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</si>
  <si>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</si>
  <si>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</si>
  <si>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</si>
  <si>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</si>
  <si>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</si>
  <si>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</si>
  <si>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</si>
  <si>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</si>
  <si>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</si>
  <si>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</si>
  <si>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</si>
  <si>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</si>
  <si>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</si>
  <si>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</si>
  <si>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</si>
  <si>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</si>
  <si>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</si>
  <si>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</si>
  <si>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</si>
  <si>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</si>
  <si>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</si>
  <si>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</si>
  <si>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</si>
  <si>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</si>
  <si>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</si>
  <si>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</si>
  <si>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</si>
  <si>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</si>
  <si>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</si>
  <si>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</si>
  <si>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</si>
  <si>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</si>
  <si>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</si>
  <si>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</si>
  <si>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</si>
  <si>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</si>
  <si>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</si>
  <si>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</si>
  <si>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</si>
  <si>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</si>
  <si>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</si>
  <si>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</si>
  <si>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</si>
  <si>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</si>
  <si>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</si>
  <si>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</si>
  <si>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</si>
  <si>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</si>
  <si>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</si>
  <si>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</si>
  <si>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</si>
  <si>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</si>
  <si>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</si>
  <si>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</si>
  <si>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</si>
  <si>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</si>
  <si>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</si>
  <si>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</si>
  <si>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</si>
  <si>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</si>
  <si>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</si>
  <si>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</si>
  <si>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</si>
  <si>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</si>
  <si>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</si>
  <si>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</si>
  <si>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</si>
  <si>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</si>
  <si>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</si>
  <si>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</si>
  <si>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</si>
  <si>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</si>
  <si>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</si>
  <si>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</si>
  <si>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</si>
  <si>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</si>
  <si>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</si>
  <si>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</si>
  <si>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</si>
  <si>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</si>
  <si>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</si>
  <si>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</si>
  <si>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</si>
  <si>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</si>
  <si>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</si>
  <si>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</si>
  <si>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</si>
  <si>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</si>
  <si>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</si>
  <si>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</si>
  <si>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</si>
  <si>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</si>
  <si>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</si>
  <si>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</si>
  <si>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</si>
  <si>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</si>
  <si>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</si>
  <si>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</si>
  <si>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</si>
  <si>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</si>
  <si>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</si>
  <si>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</si>
  <si>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</si>
  <si>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</si>
  <si>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</si>
  <si>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</si>
  <si>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</si>
  <si>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</si>
  <si>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</si>
  <si>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</si>
  <si>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</si>
  <si>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</si>
  <si>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</si>
  <si>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</si>
  <si>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</si>
  <si>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</si>
  <si>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</si>
  <si>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</si>
  <si>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</si>
  <si>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</si>
  <si>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</si>
  <si>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</si>
  <si>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</si>
  <si>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</si>
  <si>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</si>
  <si>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</si>
  <si>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</si>
  <si>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</si>
  <si>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</si>
  <si>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</si>
  <si>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</si>
  <si>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</si>
  <si>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</si>
  <si>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</si>
  <si>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</si>
  <si>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</si>
  <si>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</si>
  <si>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</si>
  <si>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</si>
  <si>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</si>
  <si>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</si>
  <si>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</si>
  <si>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</si>
  <si>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</si>
  <si>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</si>
  <si>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</si>
  <si>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</si>
  <si>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</si>
  <si>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</si>
  <si>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</si>
  <si>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</si>
  <si>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</si>
  <si>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</si>
  <si>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</si>
  <si>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</si>
  <si>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</si>
  <si>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</si>
  <si>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</si>
  <si>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</si>
  <si>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</si>
  <si>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</si>
  <si>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</si>
  <si>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</si>
  <si>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</si>
  <si>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</si>
  <si>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</si>
  <si>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</si>
  <si>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</si>
  <si>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</si>
  <si>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</si>
  <si>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</si>
  <si>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</si>
  <si>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</si>
  <si>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</si>
  <si>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</si>
  <si>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</si>
  <si>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</si>
  <si>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</si>
  <si>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</si>
  <si>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</si>
  <si>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</si>
  <si>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</si>
  <si>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</si>
  <si>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</si>
  <si>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</si>
  <si>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</si>
  <si>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</si>
  <si>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</si>
  <si>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</si>
  <si>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</si>
  <si>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</si>
  <si>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</si>
  <si>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</si>
  <si>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</si>
  <si>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</si>
  <si>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</si>
  <si>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</si>
  <si>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</si>
  <si>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</si>
  <si>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</si>
  <si>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</si>
  <si>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</si>
  <si>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</si>
  <si>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</si>
  <si>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</si>
  <si>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</si>
  <si>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</si>
  <si>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</si>
  <si>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</si>
  <si>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</si>
  <si>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</si>
  <si>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</si>
  <si>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</si>
  <si>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</si>
  <si>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</si>
  <si>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</si>
  <si>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</si>
  <si>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</si>
  <si>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</si>
  <si>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</si>
  <si>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</si>
  <si>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</si>
  <si>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</si>
  <si>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</si>
  <si>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</si>
  <si>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</si>
  <si>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</si>
  <si>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</si>
  <si>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</si>
  <si>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</si>
  <si>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</si>
  <si>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</si>
  <si>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</si>
  <si>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</si>
  <si>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</si>
  <si>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</si>
  <si>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</si>
  <si>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</si>
  <si>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</si>
  <si>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</si>
  <si>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</si>
  <si>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</si>
  <si>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</si>
  <si>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</si>
  <si>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</si>
  <si>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</si>
  <si>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</si>
  <si>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</si>
  <si>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</si>
  <si>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</si>
  <si>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</si>
  <si>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</si>
  <si>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</si>
  <si>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</si>
  <si>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</si>
  <si>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</si>
  <si>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</si>
  <si>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</si>
  <si>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</si>
  <si>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</si>
  <si>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</si>
  <si>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</si>
  <si>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</si>
  <si>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</si>
  <si>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</si>
  <si>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</si>
  <si>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</si>
  <si>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</si>
  <si>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</si>
  <si>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</si>
  <si>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</si>
  <si>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</si>
  <si>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</si>
  <si>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</si>
  <si>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</si>
  <si>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</si>
  <si>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</si>
  <si>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</si>
  <si>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</si>
  <si>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</si>
  <si>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</si>
  <si>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</si>
  <si>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</si>
  <si>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</si>
  <si>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</si>
  <si>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</si>
  <si>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</si>
  <si>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</si>
  <si>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</si>
  <si>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</si>
  <si>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</si>
  <si>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</si>
  <si>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</si>
  <si>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</si>
  <si>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</si>
  <si>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</si>
  <si>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</si>
  <si>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</si>
  <si>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</si>
  <si>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</si>
  <si>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</si>
  <si>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</si>
  <si>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</si>
  <si>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</si>
  <si>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</si>
  <si>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</si>
  <si>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</si>
  <si>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</si>
  <si>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</si>
  <si>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</si>
  <si>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</si>
  <si>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</si>
  <si>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</si>
  <si>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</si>
  <si>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</si>
  <si>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</si>
  <si>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</si>
  <si>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</si>
  <si>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</si>
  <si>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</si>
  <si>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</si>
  <si>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</si>
  <si>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</si>
  <si>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</si>
  <si>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</si>
  <si>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</si>
  <si>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</si>
  <si>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</si>
  <si>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</si>
  <si>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</si>
  <si>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</si>
  <si>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</si>
  <si>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</si>
  <si>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</si>
  <si>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</si>
  <si>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</si>
  <si>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</si>
  <si>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</si>
  <si>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</si>
  <si>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</si>
  <si>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</si>
  <si>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</si>
  <si>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</si>
  <si>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</si>
  <si>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</si>
  <si>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</si>
  <si>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</si>
  <si>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</si>
  <si>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</si>
  <si>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</si>
  <si>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</si>
  <si>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</si>
  <si>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</si>
  <si>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</si>
  <si>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</si>
  <si>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</si>
  <si>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</si>
  <si>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</si>
  <si>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</si>
  <si>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</si>
  <si>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</si>
  <si>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</si>
  <si>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</si>
  <si>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</si>
  <si>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</si>
  <si>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</si>
  <si>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</si>
  <si>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</si>
  <si>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</si>
  <si>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</si>
  <si>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</si>
  <si>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</si>
  <si>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</si>
  <si>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</si>
  <si>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</si>
  <si>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</si>
  <si>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</si>
  <si>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</si>
  <si>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</si>
  <si>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</si>
  <si>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</si>
  <si>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</si>
  <si>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</si>
  <si>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</si>
  <si>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</si>
  <si>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</si>
  <si>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</si>
  <si>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</si>
  <si>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</si>
  <si>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</si>
  <si>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</si>
  <si>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</si>
  <si>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</si>
  <si>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</si>
  <si>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</si>
  <si>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</si>
  <si>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</si>
  <si>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</si>
  <si>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</si>
  <si>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</si>
  <si>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</si>
  <si>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</si>
  <si>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</si>
  <si>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</si>
  <si>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</si>
  <si>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</si>
  <si>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</si>
  <si>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</si>
  <si>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</si>
  <si>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</si>
  <si>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</si>
  <si>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</si>
  <si>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</si>
  <si>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</si>
  <si>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</si>
  <si>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</si>
  <si>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</si>
  <si>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</si>
  <si>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</si>
  <si>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</si>
  <si>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</si>
  <si>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</si>
  <si>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</si>
  <si>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</si>
  <si>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</si>
  <si>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</si>
  <si>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</si>
  <si>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</si>
  <si>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</si>
  <si>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</si>
  <si>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</si>
  <si>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</si>
  <si>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</si>
  <si>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</si>
  <si>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</si>
  <si>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</si>
  <si>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</si>
  <si>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</si>
  <si>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</si>
  <si>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</si>
  <si>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</si>
  <si>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</si>
  <si>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</si>
  <si>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</si>
  <si>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</si>
  <si>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</si>
  <si>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</si>
  <si>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</si>
  <si>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</si>
  <si>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</si>
  <si>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</si>
  <si>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</si>
  <si>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</si>
  <si>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</si>
  <si>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</si>
  <si>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</si>
  <si>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</si>
  <si>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</si>
  <si>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</si>
  <si>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</si>
  <si>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</si>
  <si>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</si>
  <si>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</si>
  <si>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</si>
  <si>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</si>
  <si>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</si>
  <si>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</si>
  <si>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</si>
  <si>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</si>
  <si>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</si>
  <si>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</si>
  <si>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</si>
  <si>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</si>
  <si>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</si>
  <si>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</si>
  <si>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</si>
  <si>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</si>
  <si>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</si>
  <si>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</si>
  <si>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</si>
  <si>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</si>
  <si>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</si>
  <si>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</si>
  <si>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</si>
  <si>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</si>
  <si>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</si>
  <si>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</si>
  <si>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</si>
  <si>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</si>
  <si>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</si>
  <si>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</si>
  <si>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</si>
  <si>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</si>
  <si>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</si>
  <si>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</si>
  <si>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</si>
  <si>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</si>
  <si>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</si>
  <si>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</si>
  <si>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</si>
  <si>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</si>
  <si>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</si>
  <si>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</si>
  <si>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</si>
  <si>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</si>
  <si>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</si>
  <si>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</si>
  <si>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</si>
  <si>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</si>
  <si>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</si>
  <si>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</si>
  <si>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</si>
  <si>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</si>
  <si>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</si>
  <si>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</si>
  <si>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</si>
  <si>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</si>
  <si>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</si>
  <si>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</si>
  <si>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</si>
  <si>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</si>
  <si>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</si>
  <si>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</si>
  <si>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</si>
  <si>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</si>
  <si>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</si>
  <si>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</si>
  <si>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</si>
  <si>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</si>
  <si>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</si>
  <si>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</si>
  <si>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</si>
  <si>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</si>
  <si>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</si>
  <si>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</si>
  <si>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</si>
  <si>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</si>
  <si>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</si>
  <si>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</si>
  <si>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</si>
  <si>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</si>
  <si>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</si>
  <si>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</si>
  <si>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</si>
  <si>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</si>
  <si>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</si>
  <si>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</si>
  <si>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</si>
  <si>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</si>
  <si>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</si>
  <si>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</si>
  <si>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</si>
  <si>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</si>
  <si>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</si>
  <si>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</si>
  <si>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</si>
  <si>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</si>
  <si>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</si>
  <si>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</si>
  <si>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</si>
  <si>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</si>
  <si>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</si>
  <si>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</si>
  <si>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</si>
  <si>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</si>
  <si>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</si>
  <si>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</si>
  <si>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</si>
  <si>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</si>
  <si>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</si>
  <si>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</si>
  <si>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</si>
  <si>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</si>
  <si>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</si>
  <si>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</si>
  <si>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</si>
  <si>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</si>
  <si>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</si>
  <si>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</si>
  <si>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</si>
  <si>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</si>
  <si>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</si>
  <si>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</si>
  <si>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</si>
  <si>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</si>
  <si>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</si>
  <si>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</si>
  <si>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</si>
  <si>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</si>
  <si>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</si>
  <si>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</si>
  <si>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</si>
  <si>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</si>
  <si>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</si>
  <si>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</si>
  <si>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</si>
  <si>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</si>
  <si>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</si>
  <si>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</si>
  <si>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</si>
  <si>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</si>
  <si>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</si>
  <si>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</si>
  <si>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</si>
  <si>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</si>
  <si>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</si>
  <si>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</si>
  <si>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</si>
  <si>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</si>
  <si>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</si>
  <si>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</si>
  <si>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</si>
  <si>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</si>
  <si>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</si>
  <si>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</si>
  <si>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</si>
  <si>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</si>
  <si>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</si>
  <si>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</si>
  <si>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</si>
  <si>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</si>
  <si>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</si>
  <si>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</si>
  <si>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</si>
  <si>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</si>
  <si>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</si>
  <si>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</si>
  <si>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</si>
  <si>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</si>
  <si>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</si>
  <si>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</si>
  <si>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</si>
  <si>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</si>
  <si>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</si>
  <si>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</si>
  <si>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</si>
  <si>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</si>
  <si>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</si>
  <si>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</si>
  <si>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</si>
  <si>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</si>
  <si>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</si>
  <si>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</si>
  <si>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</si>
  <si>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</si>
  <si>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</si>
  <si>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</si>
  <si>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</si>
  <si>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</si>
  <si>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</si>
  <si>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</si>
  <si>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</si>
  <si>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</si>
  <si>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</si>
  <si>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</si>
  <si>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</si>
  <si>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</si>
  <si>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</si>
  <si>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</si>
  <si>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</si>
  <si>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</si>
  <si>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</si>
  <si>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</si>
  <si>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</si>
  <si>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</si>
  <si>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</si>
  <si>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</si>
  <si>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</si>
  <si>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</si>
  <si>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</si>
  <si>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</si>
  <si>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</si>
  <si>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</si>
  <si>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</si>
  <si>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</si>
  <si>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</si>
  <si>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</si>
  <si>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</si>
  <si>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</si>
  <si>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</si>
  <si>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</si>
  <si>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</si>
  <si>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</si>
  <si>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</si>
  <si>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</si>
  <si>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</si>
  <si>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</si>
  <si>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</si>
  <si>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</si>
  <si>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</si>
  <si>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</si>
  <si>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</si>
  <si>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</si>
  <si>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</si>
  <si>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</si>
  <si>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</si>
  <si>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</si>
  <si>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</si>
  <si>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</si>
  <si>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</si>
  <si>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</si>
  <si>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</si>
  <si>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</si>
  <si>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</si>
  <si>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</si>
  <si>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</si>
  <si>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</si>
  <si>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</si>
  <si>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</si>
  <si>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</si>
  <si>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</si>
  <si>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</si>
  <si>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</si>
  <si>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</si>
  <si>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</si>
  <si>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</si>
  <si>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</si>
  <si>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</si>
  <si>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</si>
  <si>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</si>
  <si>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</si>
  <si>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</si>
  <si>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</si>
  <si>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</si>
  <si>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</si>
  <si>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</si>
  <si>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</si>
  <si>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</si>
  <si>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</si>
  <si>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</si>
  <si>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</si>
  <si>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</si>
  <si>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</si>
  <si>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</si>
  <si>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</si>
  <si>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</si>
  <si>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</si>
  <si>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</si>
  <si>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</si>
  <si>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</si>
  <si>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</si>
  <si>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</si>
  <si>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</si>
  <si>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</si>
  <si>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</si>
  <si>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</si>
  <si>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</si>
  <si>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</si>
  <si>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</si>
  <si>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</si>
  <si>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</si>
  <si>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</si>
  <si>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</si>
  <si>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</si>
  <si>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</si>
  <si>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</si>
  <si>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</si>
  <si>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</si>
  <si>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</si>
  <si>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</si>
  <si>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</si>
  <si>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</si>
  <si>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</si>
  <si>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</si>
  <si>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</si>
  <si>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</si>
  <si>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</si>
  <si>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</si>
  <si>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</si>
  <si>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</si>
  <si>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</si>
  <si>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</si>
  <si>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</si>
  <si>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</si>
  <si>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</si>
  <si>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</si>
  <si>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</si>
  <si>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</si>
  <si>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</si>
  <si>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</si>
  <si>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</si>
  <si>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</si>
  <si>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</si>
  <si>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</si>
  <si>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</si>
  <si>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</si>
  <si>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</si>
  <si>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</si>
  <si>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</si>
  <si>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</si>
  <si>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</si>
  <si>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</si>
  <si>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</si>
  <si>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</si>
  <si>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</si>
  <si>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</si>
  <si>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</si>
  <si>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</si>
  <si>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</si>
  <si>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</si>
  <si>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</si>
  <si>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</si>
  <si>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</si>
  <si>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</si>
  <si>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</si>
  <si>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</si>
  <si>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</si>
  <si>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</si>
  <si>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</si>
  <si>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</si>
  <si>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</si>
  <si>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</si>
  <si>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</si>
  <si>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</si>
  <si>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</si>
  <si>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</si>
  <si>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</si>
  <si>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</si>
  <si>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</si>
  <si>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</si>
  <si>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</si>
  <si>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</si>
  <si>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</si>
  <si>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</si>
  <si>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</si>
  <si>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</si>
  <si>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</si>
  <si>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</si>
  <si>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</si>
  <si>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</si>
  <si>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</si>
  <si>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</si>
  <si>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</si>
  <si>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</si>
  <si>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</si>
  <si>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</si>
  <si>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</si>
  <si>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</si>
  <si>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</si>
  <si>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</si>
  <si>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</si>
  <si>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</si>
  <si>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</si>
  <si>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</si>
  <si>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</si>
  <si>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</si>
  <si>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</si>
  <si>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</si>
  <si>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</si>
  <si>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</si>
  <si>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</si>
  <si>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</si>
  <si>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</si>
  <si>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</si>
  <si>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</si>
  <si>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</si>
  <si>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</si>
  <si>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</si>
  <si>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</si>
  <si>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</si>
  <si>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</si>
  <si>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</si>
  <si>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</si>
  <si>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</si>
  <si>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</si>
  <si>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</si>
  <si>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</si>
  <si>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</si>
  <si>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</si>
  <si>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</si>
  <si>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</si>
  <si>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</si>
  <si>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</si>
  <si>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</si>
  <si>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</si>
  <si>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</si>
  <si>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</si>
  <si>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</si>
  <si>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</si>
  <si>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</si>
  <si>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</si>
  <si>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</si>
  <si>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</si>
  <si>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</si>
  <si>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</si>
  <si>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</si>
  <si>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</si>
  <si>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</si>
  <si>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</si>
  <si>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</si>
  <si>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</si>
  <si>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</si>
  <si>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</si>
  <si>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</si>
  <si>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</si>
  <si>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</si>
  <si>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</si>
  <si>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</si>
  <si>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</si>
  <si>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</si>
  <si>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</si>
  <si>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</si>
  <si>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</si>
  <si>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</si>
  <si>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</si>
  <si>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</si>
  <si>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</si>
  <si>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</si>
  <si>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</si>
  <si>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</si>
  <si>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</si>
  <si>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</si>
  <si>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</si>
  <si>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</si>
  <si>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</si>
  <si>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</si>
  <si>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</si>
  <si>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</si>
  <si>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</si>
  <si>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</si>
  <si>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</si>
  <si>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</si>
  <si>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</si>
  <si>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</si>
  <si>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</si>
  <si>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</si>
  <si>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</si>
  <si>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</si>
  <si>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</si>
  <si>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</si>
  <si>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</si>
  <si>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</si>
  <si>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</si>
  <si>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</si>
  <si>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</si>
  <si>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</si>
  <si>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</si>
  <si>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</si>
  <si>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</si>
  <si>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</si>
  <si>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</si>
  <si>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</si>
  <si>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</si>
  <si>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</si>
  <si>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</si>
  <si>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</si>
  <si>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</si>
  <si>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</si>
  <si>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</si>
  <si>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</si>
  <si>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</si>
  <si>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</si>
  <si>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</si>
  <si>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</si>
  <si>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</si>
  <si>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</si>
  <si>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</si>
  <si>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</si>
  <si>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</si>
  <si>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</si>
  <si>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</si>
  <si>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</si>
  <si>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</si>
  <si>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</si>
  <si>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</si>
  <si>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</si>
  <si>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</si>
  <si>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</si>
  <si>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</si>
  <si>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</si>
  <si>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</si>
  <si>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</si>
  <si>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</si>
  <si>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</si>
  <si>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</si>
  <si>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</si>
  <si>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</si>
  <si>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</si>
  <si>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</si>
  <si>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</si>
  <si>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</si>
  <si>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</si>
  <si>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</si>
  <si>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</si>
  <si>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</si>
  <si>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</si>
  <si>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</si>
  <si>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</si>
  <si>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</si>
  <si>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</si>
  <si>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</si>
  <si>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</si>
  <si>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</si>
  <si>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</si>
  <si>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</si>
  <si>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</si>
  <si>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</si>
  <si>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</si>
  <si>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</si>
  <si>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</si>
  <si>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</si>
  <si>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</si>
  <si>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</si>
  <si>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</si>
  <si>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</si>
  <si>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</si>
  <si>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</si>
  <si>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</si>
  <si>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</si>
  <si>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</si>
  <si>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</si>
  <si>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</si>
  <si>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</si>
  <si>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</si>
  <si>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</si>
  <si>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</si>
  <si>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</si>
  <si>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</si>
  <si>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</si>
  <si>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</si>
  <si>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</si>
  <si>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</si>
  <si>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</si>
  <si>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</si>
  <si>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</si>
  <si>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</si>
  <si>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</si>
  <si>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</si>
  <si>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</si>
  <si>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</si>
  <si>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</si>
  <si>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</si>
  <si>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</si>
  <si>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</si>
  <si>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</si>
  <si>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</si>
  <si>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</si>
  <si>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</si>
  <si>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</si>
  <si>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</si>
  <si>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</si>
  <si>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</si>
  <si>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</si>
  <si>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</si>
  <si>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</si>
  <si>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</si>
  <si>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</si>
  <si>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</si>
  <si>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</si>
  <si>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</si>
  <si>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</si>
  <si>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</si>
  <si>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</si>
  <si>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</si>
  <si>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</si>
  <si>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</si>
  <si>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</si>
  <si>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</si>
  <si>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</si>
  <si>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</si>
  <si>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</si>
  <si>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</si>
  <si>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</si>
  <si>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</si>
  <si>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</si>
  <si>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</si>
  <si>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</si>
  <si>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</si>
  <si>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</si>
  <si>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</si>
  <si>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</si>
  <si>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</si>
  <si>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</si>
  <si>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</si>
  <si>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</si>
  <si>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</si>
  <si>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</si>
  <si>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</si>
  <si>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</si>
  <si>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</si>
  <si>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</si>
  <si>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</si>
  <si>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</si>
  <si>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</si>
  <si>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</si>
  <si>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</si>
  <si>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</si>
  <si>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</si>
  <si>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</si>
  <si>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</si>
  <si>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</si>
  <si>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</si>
  <si>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</si>
  <si>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</si>
  <si>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</si>
  <si>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</si>
  <si>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</si>
  <si>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</si>
  <si>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</si>
  <si>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</si>
  <si>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</si>
  <si>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</si>
  <si>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</si>
  <si>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</si>
  <si>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</si>
  <si>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</si>
  <si>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</si>
  <si>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</si>
  <si>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</si>
  <si>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</si>
  <si>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</si>
  <si>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</si>
  <si>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</si>
  <si>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</si>
  <si>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</si>
  <si>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</si>
  <si>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</si>
  <si>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</si>
  <si>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</si>
  <si>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</si>
  <si>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</si>
  <si>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</si>
  <si>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</si>
  <si>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</si>
  <si>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</si>
  <si>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</si>
  <si>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</si>
  <si>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</si>
  <si>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</si>
  <si>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</si>
  <si>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</si>
  <si>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</si>
  <si>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</si>
  <si>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</si>
  <si>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</si>
  <si>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</si>
  <si>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</si>
  <si>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</si>
  <si>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</si>
  <si>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</si>
  <si>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</si>
  <si>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</si>
  <si>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</si>
  <si>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</si>
  <si>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</si>
  <si>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</si>
  <si>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</si>
  <si>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</si>
  <si>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</si>
  <si>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</si>
  <si>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</si>
  <si>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</si>
  <si>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</si>
  <si>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</si>
  <si>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</si>
  <si>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</si>
  <si>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</si>
  <si>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</si>
  <si>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</si>
  <si>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</si>
  <si>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</si>
  <si>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</si>
  <si>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</si>
  <si>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</si>
  <si>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</si>
  <si>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</si>
  <si>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</si>
  <si>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</si>
  <si>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</si>
  <si>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</si>
  <si>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</si>
  <si>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</si>
  <si>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</si>
  <si>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</si>
  <si>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</si>
  <si>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</si>
  <si>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</si>
  <si>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</si>
  <si>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</si>
  <si>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</si>
  <si>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</si>
  <si>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</si>
  <si>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</si>
  <si>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</si>
  <si>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</si>
  <si>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</si>
  <si>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</si>
  <si>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</si>
  <si>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</si>
  <si>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</si>
  <si>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</si>
  <si>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</si>
  <si>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</si>
  <si>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</si>
  <si>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</si>
  <si>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</si>
  <si>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</si>
  <si>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</si>
  <si>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</si>
  <si>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</si>
  <si>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</si>
  <si>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</si>
  <si>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</si>
  <si>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</si>
  <si>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</si>
  <si>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</si>
  <si>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</si>
  <si>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</si>
  <si>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</si>
  <si>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</si>
  <si>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</si>
  <si>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</si>
  <si>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</si>
  <si>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</si>
  <si>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</si>
  <si>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</si>
  <si>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</si>
  <si>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</si>
  <si>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</si>
  <si>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</si>
  <si>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</si>
  <si>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</si>
  <si>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</si>
  <si>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</si>
  <si>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</si>
  <si>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</si>
  <si>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</si>
  <si>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</si>
  <si>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</si>
  <si>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</si>
  <si>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</si>
  <si>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</si>
  <si>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</si>
  <si>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</si>
  <si>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</si>
  <si>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</si>
  <si>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</si>
  <si>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</si>
  <si>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</si>
  <si>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</si>
  <si>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</si>
  <si>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</si>
  <si>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</si>
  <si>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</si>
  <si>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</si>
  <si>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</si>
  <si>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</si>
  <si>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</si>
  <si>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</si>
  <si>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</si>
  <si>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</si>
  <si>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</si>
  <si>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</si>
  <si>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</si>
  <si>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</si>
  <si>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</si>
  <si>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</si>
  <si>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</si>
  <si>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</si>
  <si>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</si>
  <si>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</si>
  <si>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</si>
  <si>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</si>
  <si>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</si>
  <si>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</si>
  <si>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</si>
  <si>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</si>
  <si>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</si>
  <si>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</si>
  <si>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</si>
  <si>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</si>
  <si>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</si>
  <si>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</si>
  <si>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</si>
  <si>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</si>
  <si>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</si>
  <si>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</si>
  <si>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</si>
  <si>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</si>
  <si>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</si>
  <si>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</si>
  <si>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</si>
  <si>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</si>
  <si>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</si>
  <si>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</si>
  <si>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</si>
  <si>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</si>
  <si>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</si>
  <si>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</si>
  <si>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</si>
  <si>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</si>
  <si>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</si>
  <si>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</si>
  <si>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</si>
  <si>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</si>
  <si>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</si>
  <si>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</si>
  <si>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</si>
  <si>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</si>
  <si>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</si>
  <si>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</si>
  <si>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</si>
  <si>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</si>
  <si>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</si>
  <si>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</si>
  <si>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</si>
  <si>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</si>
  <si>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</si>
  <si>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</si>
  <si>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</si>
  <si>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</si>
  <si>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</si>
  <si>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</si>
  <si>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</si>
  <si>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</si>
  <si>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</si>
  <si>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</si>
  <si>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</si>
  <si>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</si>
  <si>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</si>
  <si>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</si>
  <si>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</si>
  <si>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</si>
  <si>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</si>
  <si>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</si>
  <si>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</si>
  <si>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</si>
  <si>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</si>
  <si>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</si>
  <si>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</si>
  <si>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</si>
  <si>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</si>
  <si>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</si>
  <si>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</si>
  <si>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</si>
  <si>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</si>
  <si>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</si>
  <si>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</si>
  <si>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</si>
  <si>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</si>
  <si>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</si>
  <si>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</si>
  <si>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</si>
  <si>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</si>
  <si>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</si>
  <si>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</si>
  <si>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</si>
  <si>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</si>
  <si>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</si>
  <si>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</si>
  <si>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</si>
  <si>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</si>
  <si>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</si>
  <si>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</si>
  <si>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</si>
  <si>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</si>
  <si>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</si>
  <si>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</si>
  <si>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</si>
  <si>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</si>
  <si>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</si>
  <si>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</si>
  <si>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</si>
  <si>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</si>
  <si>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</si>
  <si>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</si>
  <si>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</si>
  <si>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</si>
  <si>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</si>
  <si>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</si>
  <si>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</si>
  <si>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</si>
  <si>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</si>
  <si>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</si>
  <si>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</si>
  <si>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</si>
  <si>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</si>
  <si>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</si>
  <si>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</si>
  <si>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</si>
  <si>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</si>
  <si>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</si>
  <si>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</si>
  <si>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</si>
  <si>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</si>
  <si>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</si>
  <si>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</si>
  <si>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</si>
  <si>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</si>
  <si>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</si>
  <si>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</si>
  <si>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</si>
  <si>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</si>
  <si>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</si>
  <si>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</si>
  <si>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</si>
  <si>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</si>
  <si>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</si>
  <si>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</si>
  <si>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</si>
  <si>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</si>
  <si>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</si>
  <si>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</si>
  <si>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</si>
  <si>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</si>
  <si>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</si>
  <si>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</si>
  <si>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</si>
  <si>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</si>
  <si>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</si>
  <si>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</si>
  <si>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</si>
  <si>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</si>
  <si>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</si>
  <si>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</si>
  <si>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</si>
  <si>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</si>
  <si>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</si>
  <si>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</si>
  <si>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</si>
  <si>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</si>
  <si>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</si>
  <si>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</si>
  <si>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</si>
  <si>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</si>
  <si>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</si>
  <si>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</si>
  <si>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</si>
  <si>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</si>
  <si>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</si>
  <si>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</si>
  <si>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</si>
  <si>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</si>
  <si>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</si>
  <si>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</si>
  <si>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</si>
  <si>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</si>
  <si>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</si>
  <si>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</si>
  <si>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</si>
  <si>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</si>
  <si>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</si>
  <si>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</si>
  <si>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</si>
  <si>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</si>
  <si>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</si>
  <si>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</si>
  <si>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</si>
  <si>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</si>
  <si>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</si>
  <si>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</si>
  <si>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</si>
  <si>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</si>
  <si>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</si>
  <si>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</si>
  <si>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</si>
  <si>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</si>
  <si>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</si>
  <si>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</si>
  <si>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</si>
  <si>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</si>
  <si>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</si>
  <si>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</si>
  <si>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</si>
  <si>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</si>
  <si>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</si>
  <si>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</si>
  <si>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</si>
  <si>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</si>
  <si>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</si>
  <si>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</si>
  <si>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</si>
  <si>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</si>
  <si>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</si>
  <si>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</si>
  <si>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</si>
  <si>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</si>
  <si>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</si>
  <si>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</si>
  <si>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</si>
  <si>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</si>
  <si>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</si>
  <si>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</si>
  <si>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</si>
  <si>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</si>
  <si>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</si>
  <si>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</si>
  <si>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</si>
  <si>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</si>
  <si>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</si>
  <si>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</si>
  <si>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</si>
  <si>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</si>
  <si>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</si>
  <si>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</si>
  <si>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</si>
  <si>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</si>
  <si>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</si>
  <si>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</si>
  <si>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</si>
  <si>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</si>
  <si>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</si>
  <si>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</si>
  <si>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</si>
  <si>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</si>
  <si>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</si>
  <si>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</si>
  <si>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</si>
  <si>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</si>
  <si>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</si>
  <si>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</si>
  <si>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</si>
  <si>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</si>
  <si>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</si>
  <si>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</si>
  <si>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</si>
  <si>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</si>
  <si>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</si>
  <si>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</si>
  <si>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</si>
  <si>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</si>
  <si>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</si>
  <si>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</si>
  <si>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</si>
  <si>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</si>
  <si>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</si>
  <si>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</si>
  <si>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</si>
  <si>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</si>
  <si>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</si>
  <si>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</si>
  <si>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</si>
  <si>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</si>
  <si>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</si>
  <si>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</si>
  <si>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</si>
  <si>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</si>
  <si>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</si>
  <si>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</si>
  <si>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</si>
  <si>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</si>
  <si>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</si>
  <si>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</si>
  <si>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</si>
  <si>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</si>
  <si>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</si>
  <si>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</si>
  <si>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</si>
  <si>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</si>
  <si>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</si>
  <si>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</si>
  <si>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</si>
  <si>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</si>
  <si>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</si>
  <si>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</si>
  <si>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</si>
  <si>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</si>
  <si>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</si>
  <si>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</si>
  <si>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</si>
  <si>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</si>
  <si>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</si>
  <si>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</si>
  <si>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</si>
  <si>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</si>
  <si>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</si>
  <si>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</si>
  <si>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</si>
  <si>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</si>
  <si>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</si>
  <si>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</si>
  <si>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</si>
  <si>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</si>
  <si>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</si>
  <si>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</si>
  <si>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</si>
  <si>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</si>
  <si>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</si>
  <si>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</si>
  <si>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</si>
  <si>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</si>
  <si>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</si>
  <si>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</si>
  <si>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</si>
  <si>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</si>
  <si>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</si>
  <si>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</si>
  <si>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</si>
  <si>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</si>
  <si>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</si>
  <si>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</si>
  <si>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</si>
  <si>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</si>
  <si>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</si>
  <si>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</si>
  <si>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</si>
  <si>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</si>
  <si>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</si>
  <si>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</si>
  <si>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</si>
  <si>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</si>
  <si>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</si>
  <si>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</si>
  <si>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</si>
  <si>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</si>
  <si>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</si>
  <si>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</si>
  <si>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</si>
  <si>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</si>
  <si>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</si>
  <si>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</si>
  <si>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</si>
  <si>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</si>
  <si>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</si>
  <si>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</si>
  <si>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</si>
  <si>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</si>
  <si>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</si>
  <si>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</si>
  <si>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</si>
  <si>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</si>
  <si>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</si>
  <si>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</si>
  <si>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</si>
  <si>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</si>
  <si>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</si>
  <si>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</si>
  <si>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</si>
  <si>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</si>
  <si>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</si>
  <si>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</si>
  <si>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</si>
  <si>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</si>
  <si>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</si>
  <si>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</si>
  <si>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</si>
  <si>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</si>
  <si>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</si>
  <si>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</si>
  <si>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</si>
  <si>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</si>
  <si>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</si>
  <si>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</si>
  <si>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</si>
  <si>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</si>
  <si>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</si>
  <si>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</si>
  <si>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</si>
  <si>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</si>
  <si>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</si>
  <si>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</si>
  <si>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</si>
  <si>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</si>
  <si>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</si>
  <si>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</si>
  <si>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</si>
  <si>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</si>
  <si>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</si>
  <si>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</si>
  <si>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</si>
  <si>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</si>
  <si>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</si>
  <si>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</si>
  <si>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</si>
  <si>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</si>
  <si>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</si>
  <si>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</si>
  <si>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</si>
  <si>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</si>
  <si>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</si>
  <si>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</si>
  <si>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</si>
  <si>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</si>
  <si>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</si>
  <si>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</si>
  <si>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</si>
  <si>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</si>
  <si>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</si>
  <si>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</si>
  <si>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</si>
  <si>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</si>
  <si>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</si>
  <si>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</si>
  <si>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</si>
  <si>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</si>
  <si>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</si>
  <si>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</si>
  <si>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</si>
  <si>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</si>
  <si>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</si>
  <si>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</si>
  <si>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</si>
  <si>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</si>
  <si>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</si>
  <si>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</si>
  <si>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</si>
  <si>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</si>
  <si>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</si>
  <si>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</si>
  <si>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</si>
  <si>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</si>
  <si>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</si>
  <si>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</si>
  <si>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</si>
  <si>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</si>
  <si>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</si>
  <si>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</si>
  <si>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</si>
  <si>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</si>
  <si>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</si>
  <si>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</si>
  <si>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</si>
  <si>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</si>
  <si>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</si>
  <si>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</si>
  <si>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</si>
  <si>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</si>
  <si>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</si>
  <si>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</si>
  <si>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</si>
  <si>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</si>
  <si>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</si>
  <si>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</si>
  <si>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</si>
  <si>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</si>
  <si>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</si>
  <si>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</si>
  <si>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</si>
  <si>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</si>
  <si>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</si>
  <si>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</si>
  <si>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</si>
  <si>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</si>
  <si>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</si>
  <si>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</si>
  <si>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</si>
  <si>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</si>
  <si>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</si>
  <si>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</si>
  <si>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</si>
  <si>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</si>
  <si>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</si>
  <si>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</si>
  <si>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</si>
  <si>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</si>
  <si>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</si>
  <si>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</si>
  <si>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</si>
  <si>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</si>
  <si>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</si>
  <si>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</si>
  <si>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</si>
  <si>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</si>
  <si>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</si>
  <si>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</si>
  <si>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</si>
  <si>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</si>
  <si>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</si>
  <si>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</si>
  <si>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</si>
  <si>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</si>
  <si>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</si>
  <si>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</si>
  <si>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</si>
  <si>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</si>
  <si>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</si>
  <si>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</si>
  <si>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</si>
  <si>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</si>
  <si>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</si>
  <si>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</si>
  <si>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</si>
  <si>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</si>
  <si>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</si>
  <si>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</si>
  <si>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</si>
  <si>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</si>
  <si>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</si>
  <si>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</si>
  <si>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</si>
  <si>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</si>
  <si>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</si>
  <si>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</si>
  <si>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</si>
  <si>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</si>
  <si>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</si>
  <si>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</si>
  <si>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</si>
  <si>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</si>
  <si>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</si>
  <si>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</si>
  <si>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</si>
  <si>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</si>
  <si>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</si>
  <si>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</si>
  <si>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</si>
  <si>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</si>
  <si>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</si>
  <si>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</si>
  <si>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</si>
  <si>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</si>
  <si>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</si>
  <si>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</si>
  <si>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</si>
  <si>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</si>
  <si>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</si>
  <si>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</si>
  <si>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</si>
  <si>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</si>
  <si>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</si>
  <si>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</si>
  <si>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</si>
  <si>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</si>
  <si>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</si>
  <si>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</si>
  <si>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</si>
  <si>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</si>
  <si>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</si>
  <si>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</si>
  <si>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</si>
  <si>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</si>
  <si>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</si>
  <si>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</si>
  <si>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</si>
  <si>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</si>
  <si>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</si>
  <si>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</si>
  <si>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</si>
  <si>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</si>
  <si>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</si>
  <si>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</si>
  <si>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</si>
  <si>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</si>
  <si>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</si>
  <si>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</si>
  <si>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</si>
  <si>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</si>
  <si>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</si>
  <si>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</si>
  <si>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</si>
  <si>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</si>
  <si>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</si>
  <si>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</si>
  <si>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</si>
  <si>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</si>
  <si>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</si>
  <si>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</si>
  <si>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</si>
  <si>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</si>
  <si>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</si>
  <si>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</si>
  <si>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</si>
  <si>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</si>
  <si>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</si>
  <si>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</si>
  <si>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</si>
  <si>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</si>
  <si>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</si>
  <si>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</si>
  <si>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</si>
  <si>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</si>
  <si>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</si>
  <si>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</si>
  <si>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</si>
  <si>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</si>
  <si>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</si>
  <si>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</si>
  <si>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</si>
  <si>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</si>
  <si>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</si>
  <si>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</si>
  <si>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</si>
  <si>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</si>
  <si>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</si>
  <si>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</si>
  <si>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</si>
  <si>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</si>
  <si>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</si>
  <si>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</si>
  <si>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</si>
  <si>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</si>
  <si>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</si>
  <si>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</si>
  <si>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</si>
  <si>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</si>
  <si>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</si>
  <si>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</si>
  <si>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</si>
  <si>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</si>
  <si>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</si>
  <si>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</si>
  <si>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</si>
  <si>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</si>
  <si>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</si>
  <si>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</si>
  <si>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</si>
  <si>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</si>
  <si>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</si>
  <si>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</si>
  <si>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</si>
  <si>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</si>
  <si>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</si>
  <si>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</si>
  <si>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</si>
  <si>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</si>
  <si>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</si>
  <si>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</si>
  <si>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</si>
  <si>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</si>
  <si>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</si>
  <si>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</si>
  <si>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</si>
  <si>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</si>
  <si>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</si>
  <si>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</si>
  <si>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</si>
  <si>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</si>
  <si>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</si>
  <si>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</si>
  <si>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</si>
  <si>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</si>
  <si>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</si>
  <si>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</si>
  <si>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</si>
  <si>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</si>
  <si>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</si>
  <si>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</si>
  <si>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</si>
  <si>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</si>
  <si>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</si>
  <si>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</si>
  <si>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</si>
  <si>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</si>
  <si>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</si>
  <si>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</si>
  <si>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</si>
  <si>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</si>
  <si>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</si>
  <si>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</si>
  <si>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</si>
  <si>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</si>
  <si>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</si>
  <si>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</si>
  <si>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</si>
  <si>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</si>
  <si>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</si>
  <si>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</si>
  <si>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</si>
  <si>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</si>
  <si>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</si>
  <si>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</si>
  <si>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</si>
  <si>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</si>
  <si>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</si>
  <si>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</si>
  <si>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</si>
  <si>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</si>
  <si>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</si>
  <si>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</si>
  <si>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</si>
  <si>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</si>
  <si>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</si>
  <si>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</si>
  <si>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</si>
  <si>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</si>
  <si>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</si>
  <si>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</si>
  <si>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</si>
  <si>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</si>
  <si>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</si>
  <si>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</si>
  <si>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</si>
  <si>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</si>
  <si>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</si>
  <si>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</si>
  <si>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</si>
  <si>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</si>
  <si>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</si>
  <si>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</si>
  <si>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</si>
  <si>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</si>
  <si>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</si>
  <si>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</si>
  <si>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</si>
  <si>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</si>
  <si>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</si>
  <si>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</si>
  <si>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</si>
  <si>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</si>
  <si>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</si>
  <si>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</si>
  <si>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</si>
  <si>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</si>
  <si>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</si>
  <si>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</si>
  <si>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</si>
  <si>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</si>
  <si>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</si>
  <si>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</si>
  <si>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</si>
  <si>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</si>
  <si>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</si>
  <si>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</si>
  <si>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</si>
  <si>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</si>
  <si>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</si>
  <si>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</si>
  <si>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</si>
  <si>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</si>
  <si>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</si>
  <si>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</si>
  <si>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</si>
  <si>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</si>
  <si>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</si>
  <si>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</si>
  <si>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</si>
  <si>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</si>
  <si>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</si>
  <si>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</si>
  <si>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</si>
  <si>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</si>
  <si>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</si>
  <si>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</si>
  <si>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</si>
  <si>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</si>
  <si>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</si>
  <si>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</si>
  <si>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</si>
  <si>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</si>
  <si>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</si>
  <si>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</si>
  <si>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</si>
  <si>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</si>
  <si>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</si>
  <si>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</si>
  <si>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</si>
  <si>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</si>
  <si>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</si>
  <si>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</si>
  <si>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</si>
  <si>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</si>
  <si>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</si>
  <si>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</si>
  <si>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</si>
  <si>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</si>
  <si>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</si>
  <si>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</si>
  <si>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</si>
  <si>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</si>
  <si>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</si>
  <si>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</si>
  <si>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</si>
  <si>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</si>
  <si>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</si>
  <si>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</si>
  <si>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</si>
  <si>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</si>
  <si>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</si>
  <si>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</si>
  <si>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</si>
  <si>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</si>
  <si>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</si>
  <si>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</si>
  <si>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</si>
  <si>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</si>
  <si>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</si>
  <si>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</si>
  <si>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</si>
  <si>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</si>
  <si>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</si>
  <si>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</si>
  <si>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</si>
  <si>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</si>
  <si>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</si>
  <si>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</si>
  <si>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</si>
  <si>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</si>
  <si>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</si>
  <si>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</si>
  <si>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</si>
  <si>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</si>
  <si>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</si>
  <si>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</si>
  <si>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</si>
  <si>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</si>
  <si>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</si>
  <si>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</si>
  <si>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</si>
  <si>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</si>
  <si>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</si>
  <si>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</si>
  <si>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</si>
  <si>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</si>
  <si>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</si>
  <si>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</si>
  <si>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</si>
  <si>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</si>
  <si>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</si>
  <si>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</si>
  <si>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</si>
  <si>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</si>
  <si>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</si>
  <si>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</si>
  <si>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</si>
  <si>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</si>
  <si>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</si>
  <si>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</si>
  <si>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</si>
  <si>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</si>
  <si>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</si>
  <si>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</si>
  <si>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</si>
  <si>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</si>
  <si>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</si>
  <si>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</si>
  <si>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</si>
  <si>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</si>
  <si>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</si>
  <si>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</si>
  <si>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</si>
  <si>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</si>
  <si>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</si>
  <si>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</si>
  <si>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</si>
  <si>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</si>
  <si>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</si>
  <si>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</si>
  <si>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</si>
  <si>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</si>
  <si>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</si>
  <si>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</si>
  <si>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</si>
  <si>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</si>
  <si>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</si>
  <si>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</si>
  <si>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</si>
  <si>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</si>
  <si>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</si>
  <si>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</si>
  <si>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</si>
  <si>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</si>
  <si>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</si>
  <si>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</si>
  <si>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</si>
  <si>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</si>
  <si>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</si>
  <si>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</si>
  <si>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</si>
  <si>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</si>
  <si>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</si>
  <si>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</si>
  <si>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</si>
  <si>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</si>
  <si>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</si>
  <si>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</si>
  <si>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</si>
  <si>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</si>
  <si>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</si>
  <si>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</si>
  <si>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</si>
  <si>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</si>
  <si>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</si>
  <si>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</si>
  <si>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</si>
  <si>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</si>
  <si>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</si>
  <si>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</si>
  <si>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</si>
  <si>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</si>
  <si>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</si>
  <si>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</si>
  <si>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</si>
  <si>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</si>
  <si>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</si>
  <si>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</si>
  <si>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</si>
  <si>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</si>
  <si>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</si>
  <si>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</si>
  <si>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</si>
  <si>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</si>
  <si>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</si>
  <si>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</si>
  <si>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</si>
  <si>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</si>
  <si>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</si>
  <si>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</si>
  <si>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</si>
  <si>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</si>
  <si>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</si>
  <si>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</si>
  <si>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</si>
  <si>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</si>
  <si>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</si>
  <si>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</si>
  <si>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</si>
  <si>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</si>
  <si>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</si>
  <si>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</si>
  <si>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</si>
  <si>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</si>
  <si>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</si>
  <si>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</si>
  <si>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</si>
  <si>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</si>
  <si>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</si>
  <si>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</si>
  <si>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</si>
  <si>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</si>
  <si>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</si>
  <si>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</si>
  <si>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</si>
  <si>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</si>
  <si>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</si>
  <si>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</si>
  <si>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</si>
  <si>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</si>
  <si>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</si>
  <si>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</si>
  <si>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</si>
  <si>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</si>
  <si>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</si>
  <si>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</si>
  <si>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</si>
  <si>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</si>
  <si>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</si>
  <si>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</si>
  <si>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</si>
  <si>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</si>
  <si>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</si>
  <si>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</si>
  <si>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</si>
  <si>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</si>
  <si>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</si>
  <si>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</si>
  <si>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</si>
  <si>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</si>
  <si>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</si>
  <si>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</si>
  <si>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</si>
  <si>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</si>
  <si>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</si>
  <si>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</si>
  <si>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</si>
  <si>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</si>
  <si>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</si>
  <si>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</si>
  <si>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</si>
  <si>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</si>
  <si>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</si>
  <si>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</si>
  <si>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</si>
  <si>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</si>
  <si>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</si>
  <si>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</si>
  <si>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</si>
  <si>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</si>
  <si>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</si>
  <si>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</si>
  <si>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</si>
  <si>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</si>
  <si>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</si>
  <si>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</si>
  <si>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</si>
  <si>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</si>
  <si>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</si>
  <si>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</si>
  <si>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</si>
  <si>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</si>
  <si>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</si>
  <si>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</si>
  <si>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</si>
  <si>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</si>
  <si>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</si>
  <si>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</si>
  <si>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</si>
  <si>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</si>
  <si>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</si>
  <si>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</si>
  <si>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</si>
  <si>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</si>
  <si>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</si>
  <si>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</si>
  <si>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</si>
  <si>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</si>
  <si>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</si>
  <si>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</si>
  <si>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</si>
  <si>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</si>
  <si>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</si>
  <si>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</si>
  <si>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</si>
  <si>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</si>
  <si>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</si>
  <si>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</si>
  <si>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</si>
  <si>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</si>
  <si>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</si>
  <si>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</si>
  <si>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</si>
  <si>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</si>
  <si>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</si>
  <si>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</si>
  <si>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</si>
  <si>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</si>
  <si>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</si>
  <si>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</si>
  <si>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</si>
  <si>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</si>
  <si>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</si>
  <si>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</si>
  <si>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</si>
  <si>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</si>
  <si>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</si>
  <si>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</si>
  <si>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</si>
  <si>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</si>
  <si>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</si>
  <si>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</si>
  <si>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</si>
  <si>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</si>
  <si>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</si>
  <si>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</si>
  <si>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</si>
  <si>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</si>
  <si>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</si>
  <si>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</si>
  <si>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</si>
  <si>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</si>
  <si>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</si>
  <si>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</si>
  <si>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</si>
  <si>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</si>
  <si>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</si>
  <si>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</si>
  <si>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</si>
  <si>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</si>
  <si>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</si>
  <si>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</si>
  <si>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</si>
  <si>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</si>
  <si>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</si>
  <si>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</si>
  <si>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</si>
  <si>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</si>
  <si>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</si>
  <si>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</si>
  <si>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</si>
  <si>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</si>
  <si>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</si>
  <si>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</si>
  <si>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</si>
  <si>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</si>
  <si>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</si>
  <si>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</si>
  <si>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</si>
  <si>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</si>
  <si>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</si>
  <si>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</si>
  <si>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</si>
  <si>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</si>
  <si>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</si>
  <si>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</si>
  <si>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</si>
  <si>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</si>
  <si>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</si>
  <si>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</si>
  <si>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</si>
  <si>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</si>
  <si>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</si>
  <si>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</si>
  <si>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</si>
  <si>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</si>
  <si>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</si>
  <si>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</si>
  <si>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</si>
  <si>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</si>
  <si>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</si>
  <si>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</si>
  <si>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</si>
  <si>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</si>
  <si>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</si>
  <si>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</si>
  <si>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</si>
  <si>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</si>
  <si>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</si>
  <si>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</si>
  <si>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</si>
  <si>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</si>
  <si>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</si>
  <si>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</si>
  <si>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</si>
  <si>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</si>
  <si>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</si>
  <si>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</si>
  <si>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</si>
  <si>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</si>
  <si>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</si>
  <si>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</si>
  <si>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</si>
  <si>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</si>
  <si>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</si>
  <si>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</si>
  <si>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</si>
  <si>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</si>
  <si>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</si>
  <si>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</si>
  <si>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</si>
  <si>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</si>
  <si>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</si>
  <si>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</si>
  <si>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</si>
  <si>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</si>
  <si>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</si>
  <si>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</si>
  <si>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</si>
  <si>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</si>
  <si>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</si>
  <si>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</si>
  <si>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</si>
  <si>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</si>
  <si>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</si>
  <si>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</si>
  <si>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</si>
  <si>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</si>
  <si>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</si>
  <si>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</si>
  <si>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</si>
  <si>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</si>
  <si>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</si>
  <si>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</si>
  <si>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</si>
  <si>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</si>
  <si>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</si>
  <si>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</si>
  <si>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</si>
  <si>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</si>
  <si>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</si>
  <si>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</si>
  <si>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</si>
  <si>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</si>
  <si>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</si>
  <si>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</si>
  <si>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</si>
  <si>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</si>
  <si>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</si>
  <si>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</si>
  <si>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</si>
  <si>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</si>
  <si>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</si>
  <si>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</si>
  <si>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</si>
  <si>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</si>
  <si>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</si>
  <si>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</si>
  <si>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</si>
  <si>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</si>
  <si>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</si>
  <si>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</si>
  <si>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</si>
  <si>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</si>
  <si>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</si>
  <si>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</si>
  <si>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</si>
  <si>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</si>
  <si>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</si>
  <si>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</si>
  <si>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</si>
  <si>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</si>
  <si>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</si>
  <si>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</si>
  <si>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</si>
  <si>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</si>
  <si>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</si>
  <si>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</si>
  <si>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</si>
  <si>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</si>
  <si>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</si>
  <si>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</si>
  <si>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</si>
  <si>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</si>
  <si>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</si>
  <si>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</si>
  <si>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</si>
  <si>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</si>
  <si>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</si>
  <si>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</si>
  <si>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</si>
  <si>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</si>
  <si>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</si>
  <si>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</si>
  <si>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</si>
  <si>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</si>
  <si>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</si>
  <si>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</si>
  <si>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</si>
  <si>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</si>
  <si>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</si>
  <si>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</si>
  <si>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</si>
  <si>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</si>
  <si>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</si>
  <si>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</si>
  <si>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</si>
  <si>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</si>
  <si>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</si>
  <si>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</si>
  <si>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</si>
  <si>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</si>
  <si>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</si>
  <si>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</si>
  <si>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</si>
  <si>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</si>
  <si>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</si>
  <si>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</si>
  <si>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</si>
  <si>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</si>
  <si>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</si>
  <si>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</si>
  <si>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</si>
  <si>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</si>
  <si>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</si>
  <si>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</si>
  <si>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</si>
  <si>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</si>
  <si>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</si>
  <si>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</si>
  <si>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</si>
  <si>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</si>
  <si>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</si>
  <si>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</si>
  <si>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</si>
  <si>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</si>
  <si>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</si>
  <si>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</si>
  <si>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</si>
  <si>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</si>
  <si>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</si>
  <si>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</si>
  <si>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</si>
  <si>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</si>
  <si>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</si>
  <si>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</si>
  <si>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</si>
  <si>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</si>
  <si>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</si>
  <si>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</si>
  <si>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</si>
  <si>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</si>
  <si>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</si>
  <si>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</si>
  <si>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</si>
  <si>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</si>
  <si>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</si>
  <si>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</si>
  <si>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</si>
  <si>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</si>
  <si>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</si>
  <si>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</si>
  <si>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</si>
  <si>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</si>
  <si>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</si>
  <si>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</si>
  <si>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</si>
  <si>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</si>
  <si>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</si>
  <si>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</si>
  <si>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</si>
  <si>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</si>
  <si>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</si>
  <si>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</si>
  <si>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</si>
  <si>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</si>
  <si>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</si>
  <si>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</si>
  <si>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</si>
  <si>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</si>
  <si>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</si>
  <si>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</si>
  <si>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</si>
  <si>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</si>
  <si>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</si>
  <si>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</si>
  <si>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</si>
  <si>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</si>
  <si>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</si>
  <si>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</si>
  <si>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</si>
  <si>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</si>
  <si>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</si>
  <si>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</si>
  <si>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</si>
  <si>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</si>
  <si>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</si>
  <si>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</si>
  <si>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</si>
  <si>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</si>
  <si>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</si>
  <si>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</si>
  <si>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</si>
  <si>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</si>
  <si>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</si>
  <si>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</si>
  <si>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</si>
  <si>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</si>
  <si>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</si>
  <si>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</si>
  <si>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</si>
  <si>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</si>
  <si>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</si>
  <si>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</si>
  <si>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</si>
  <si>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</si>
  <si>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</si>
  <si>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</si>
  <si>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</si>
  <si>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</si>
  <si>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</si>
  <si>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</si>
  <si>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</si>
  <si>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</si>
  <si>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</si>
  <si>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</si>
  <si>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</si>
  <si>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</si>
  <si>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</si>
  <si>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</si>
  <si>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</si>
  <si>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</si>
  <si>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</si>
  <si>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</si>
  <si>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</si>
  <si>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</si>
  <si>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</si>
  <si>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</si>
  <si>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</si>
  <si>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</si>
  <si>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</si>
  <si>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</si>
  <si>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</si>
  <si>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</si>
  <si>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</si>
  <si>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</si>
  <si>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</si>
  <si>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</si>
  <si>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</si>
  <si>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</si>
  <si>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</si>
  <si>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</si>
  <si>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</si>
  <si>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</si>
  <si>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</si>
  <si>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</si>
  <si>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</si>
  <si>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</si>
  <si>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</si>
  <si>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</si>
  <si>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</si>
  <si>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</si>
  <si>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</si>
  <si>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</si>
  <si>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</si>
  <si>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</si>
  <si>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</si>
  <si>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</si>
  <si>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</si>
  <si>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</si>
  <si>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</si>
  <si>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</si>
  <si>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</si>
  <si>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</si>
  <si>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</si>
  <si>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</si>
  <si>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</si>
  <si>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</si>
  <si>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</si>
  <si>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</si>
  <si>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</si>
  <si>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</si>
  <si>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</si>
  <si>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</si>
  <si>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</si>
  <si>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</si>
  <si>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</si>
  <si>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</si>
  <si>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</si>
  <si>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</si>
  <si>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</si>
  <si>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</si>
  <si>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</si>
  <si>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</si>
  <si>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</si>
  <si>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</si>
  <si>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</si>
  <si>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</si>
  <si>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</si>
  <si>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</si>
  <si>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</si>
  <si>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</si>
  <si>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</si>
  <si>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</si>
  <si>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</si>
  <si>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</si>
  <si>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</si>
  <si>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</si>
  <si>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</si>
  <si>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</si>
  <si>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</si>
  <si>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</si>
  <si>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</si>
  <si>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</si>
  <si>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</si>
  <si>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</si>
  <si>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</si>
  <si>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</si>
  <si>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</si>
  <si>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</si>
  <si>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</si>
  <si>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</si>
  <si>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</si>
  <si>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</si>
  <si>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</si>
  <si>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</si>
  <si>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</si>
  <si>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</si>
  <si>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</si>
  <si>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</si>
  <si>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</si>
  <si>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</si>
  <si>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</si>
  <si>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</si>
  <si>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</si>
  <si>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</si>
  <si>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</si>
  <si>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</si>
  <si>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</si>
  <si>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</si>
  <si>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</si>
  <si>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</si>
  <si>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</si>
  <si>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</si>
  <si>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</si>
  <si>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</si>
  <si>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</si>
  <si>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</si>
  <si>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</si>
  <si>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</si>
  <si>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</si>
  <si>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</si>
  <si>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</si>
  <si>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</si>
  <si>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</si>
  <si>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</si>
  <si>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</si>
  <si>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</si>
  <si>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</si>
  <si>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</si>
  <si>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</si>
  <si>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</si>
  <si>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</si>
  <si>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</si>
  <si>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</si>
  <si>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</si>
  <si>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</si>
  <si>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</si>
  <si>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</si>
  <si>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</si>
  <si>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</si>
  <si>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</si>
  <si>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</si>
  <si>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</si>
  <si>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</si>
  <si>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</si>
  <si>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</si>
  <si>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</si>
  <si>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</si>
  <si>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</si>
  <si>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</si>
  <si>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</si>
  <si>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</si>
  <si>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</si>
  <si>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</si>
  <si>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</si>
  <si>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</si>
  <si>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</si>
  <si>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</si>
  <si>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</si>
  <si>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</si>
  <si>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</si>
  <si>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</si>
  <si>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</si>
  <si>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</si>
  <si>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</si>
  <si>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</si>
  <si>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</si>
  <si>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</si>
  <si>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</si>
  <si>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</si>
  <si>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</si>
  <si>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</si>
  <si>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</si>
  <si>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</si>
  <si>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</si>
  <si>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</si>
  <si>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</si>
  <si>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</si>
  <si>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</si>
  <si>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</si>
  <si>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</si>
  <si>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</si>
  <si>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</si>
  <si>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</si>
  <si>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</si>
  <si>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</si>
  <si>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</si>
  <si>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</si>
  <si>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</si>
  <si>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</si>
  <si>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</si>
  <si>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</si>
  <si>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</si>
  <si>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</si>
  <si>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</si>
  <si>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</si>
  <si>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</si>
  <si>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</si>
  <si>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</si>
  <si>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</si>
  <si>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</si>
  <si>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</si>
  <si>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</si>
  <si>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</si>
  <si>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</si>
  <si>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</si>
  <si>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</si>
  <si>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</si>
  <si>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</si>
  <si>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</si>
  <si>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</si>
  <si>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</si>
  <si>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</si>
  <si>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</si>
  <si>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</si>
  <si>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</si>
  <si>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</si>
  <si>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</si>
  <si>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</si>
  <si>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</si>
  <si>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</si>
  <si>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</si>
  <si>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</si>
  <si>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</si>
  <si>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</si>
  <si>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</si>
  <si>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</si>
  <si>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</si>
  <si>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</si>
  <si>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</si>
  <si>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</si>
  <si>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</si>
  <si>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</si>
  <si>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</si>
  <si>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</si>
  <si>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</si>
  <si>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</si>
  <si>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</si>
  <si>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</si>
  <si>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</si>
  <si>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</si>
  <si>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</si>
  <si>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</si>
  <si>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</si>
  <si>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</si>
  <si>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</si>
  <si>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</si>
  <si>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</si>
  <si>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</si>
  <si>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</si>
  <si>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</si>
  <si>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</si>
  <si>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</si>
  <si>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</si>
  <si>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</si>
  <si>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</si>
  <si>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</si>
  <si>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</si>
  <si>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</si>
  <si>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</si>
  <si>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</si>
  <si>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</si>
  <si>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</si>
  <si>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</si>
  <si>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</si>
  <si>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</si>
  <si>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</si>
  <si>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</si>
  <si>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</si>
  <si>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</si>
  <si>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</si>
  <si>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</si>
  <si>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</si>
  <si>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</si>
  <si>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</si>
  <si>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</si>
  <si>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</si>
  <si>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</si>
  <si>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</si>
  <si>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</si>
  <si>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</si>
  <si>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</si>
  <si>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</si>
  <si>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</si>
  <si>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</si>
  <si>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</si>
  <si>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</si>
  <si>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</si>
  <si>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</si>
  <si>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</si>
  <si>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</si>
  <si>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</si>
  <si>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</si>
  <si>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</si>
  <si>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</si>
  <si>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</si>
  <si>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</si>
  <si>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</si>
  <si>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</si>
  <si>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</si>
  <si>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</si>
  <si>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</si>
  <si>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</si>
  <si>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</si>
  <si>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</si>
  <si>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</si>
  <si>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</si>
  <si>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</si>
  <si>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</si>
  <si>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</si>
  <si>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</si>
  <si>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</si>
  <si>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</si>
  <si>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</si>
  <si>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</si>
  <si>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</si>
  <si>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</si>
  <si>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</si>
  <si>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</si>
  <si>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</si>
  <si>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</si>
  <si>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</si>
  <si>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</si>
  <si>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</si>
  <si>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</si>
  <si>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</si>
  <si>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</si>
  <si>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</si>
  <si>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</si>
  <si>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</si>
  <si>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</si>
  <si>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</si>
  <si>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</si>
  <si>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</si>
  <si>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</si>
  <si>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</si>
  <si>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</si>
  <si>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</si>
  <si>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</si>
  <si>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</si>
  <si>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</si>
  <si>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</si>
  <si>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</si>
  <si>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</si>
  <si>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</si>
  <si>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</si>
  <si>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</si>
  <si>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</si>
  <si>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</si>
  <si>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</si>
  <si>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</si>
  <si>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</si>
  <si>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</si>
  <si>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</si>
  <si>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</si>
  <si>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</si>
  <si>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</si>
  <si>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</si>
  <si>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</si>
  <si>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</si>
  <si>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</si>
  <si>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</si>
  <si>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</si>
  <si>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</si>
  <si>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</si>
  <si>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</si>
  <si>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</si>
  <si>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</si>
  <si>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</si>
  <si>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</si>
  <si>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</si>
  <si>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</si>
  <si>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</si>
  <si>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</si>
  <si>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</si>
  <si>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</si>
  <si>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</si>
  <si>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</si>
  <si>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</si>
  <si>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</si>
  <si>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</si>
  <si>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</si>
  <si>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</si>
  <si>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</si>
  <si>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</si>
  <si>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</si>
  <si>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</si>
  <si>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</si>
  <si>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</si>
  <si>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</si>
  <si>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</si>
  <si>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</si>
  <si>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</si>
  <si>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</si>
  <si>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</si>
  <si>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</si>
  <si>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</si>
  <si>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</si>
  <si>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</si>
  <si>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</si>
  <si>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</si>
  <si>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</si>
  <si>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</si>
  <si>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</si>
  <si>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</si>
  <si>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</si>
  <si>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</si>
  <si>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</si>
  <si>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</si>
  <si>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</si>
  <si>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</si>
  <si>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</si>
  <si>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</si>
  <si>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</si>
  <si>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</si>
  <si>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</si>
  <si>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</si>
  <si>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</si>
  <si>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</si>
  <si>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</si>
  <si>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</si>
  <si>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</si>
  <si>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</si>
  <si>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</si>
  <si>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</si>
  <si>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</si>
  <si>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</si>
  <si>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</si>
  <si>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</si>
  <si>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</si>
  <si>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</si>
  <si>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</si>
  <si>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</si>
  <si>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</si>
  <si>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</si>
  <si>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</si>
  <si>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</si>
  <si>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</si>
  <si>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</si>
  <si>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</si>
  <si>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</si>
  <si>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</si>
  <si>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</si>
  <si>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</si>
  <si>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</si>
  <si>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</si>
  <si>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</si>
  <si>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</si>
  <si>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</si>
  <si>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</si>
  <si>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</si>
  <si>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</si>
  <si>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</si>
  <si>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</si>
  <si>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</si>
  <si>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</si>
  <si>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</si>
  <si>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</si>
  <si>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</si>
  <si>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</si>
  <si>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</si>
  <si>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</si>
  <si>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</si>
  <si>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</si>
  <si>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</si>
  <si>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</si>
  <si>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</si>
  <si>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</si>
  <si>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</si>
  <si>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</si>
  <si>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</si>
  <si>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</si>
  <si>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</si>
  <si>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</si>
  <si>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</si>
  <si>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</si>
  <si>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</si>
  <si>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</si>
  <si>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</si>
  <si>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</si>
  <si>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</si>
  <si>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</si>
  <si>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</si>
  <si>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</si>
  <si>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</si>
  <si>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</si>
  <si>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</si>
  <si>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</si>
  <si>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</si>
  <si>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</si>
  <si>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</si>
  <si>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</si>
  <si>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</si>
  <si>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</si>
  <si>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</si>
  <si>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</si>
  <si>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</si>
  <si>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</si>
  <si>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</si>
  <si>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</si>
  <si>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</si>
  <si>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</si>
  <si>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</si>
  <si>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</si>
  <si>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</si>
  <si>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</si>
  <si>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</si>
  <si>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</si>
  <si>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</si>
  <si>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</si>
  <si>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</si>
  <si>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</si>
  <si>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</si>
  <si>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</si>
  <si>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</si>
  <si>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</si>
  <si>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</si>
  <si>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</si>
  <si>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</si>
  <si>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</si>
  <si>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</si>
  <si>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</si>
  <si>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</si>
  <si>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</si>
  <si>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</si>
  <si>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</si>
  <si>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</si>
  <si>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</si>
  <si>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</si>
  <si>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</si>
  <si>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</si>
  <si>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</si>
  <si>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</si>
  <si>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</si>
  <si>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</si>
  <si>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</si>
  <si>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</si>
  <si>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</si>
  <si>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</si>
  <si>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</si>
  <si>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</si>
  <si>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</si>
  <si>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</si>
  <si>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</si>
  <si>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</si>
  <si>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</si>
  <si>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</si>
  <si>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</si>
  <si>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</si>
  <si>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</si>
  <si>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</si>
  <si>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</si>
  <si>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</si>
  <si>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</si>
  <si>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</si>
  <si>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</si>
  <si>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</si>
  <si>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</si>
  <si>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</si>
  <si>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</si>
  <si>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</si>
  <si>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</si>
  <si>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</si>
  <si>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</si>
  <si>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</si>
  <si>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</si>
  <si>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</si>
  <si>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</si>
  <si>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</si>
  <si>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</si>
  <si>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</si>
  <si>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</si>
  <si>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</si>
  <si>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</si>
  <si>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</si>
  <si>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</si>
  <si>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</si>
  <si>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</si>
  <si>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</si>
  <si>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</si>
  <si>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</si>
  <si>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</si>
  <si>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</si>
  <si>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</si>
  <si>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</si>
  <si>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</si>
  <si>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</si>
  <si>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</si>
  <si>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</si>
  <si>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</si>
  <si>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</si>
  <si>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</si>
  <si>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</si>
  <si>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</si>
  <si>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</si>
  <si>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</si>
  <si>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</si>
  <si>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</si>
  <si>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</si>
  <si>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</si>
  <si>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</si>
  <si>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</si>
  <si>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</si>
  <si>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</si>
  <si>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</si>
  <si>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</si>
  <si>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</si>
  <si>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</si>
  <si>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</si>
  <si>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</si>
  <si>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</si>
  <si>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</si>
  <si>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</si>
  <si>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</si>
  <si>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</si>
  <si>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</si>
  <si>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</si>
  <si>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</si>
  <si>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</si>
  <si>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</si>
  <si>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</si>
  <si>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</si>
  <si>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</si>
  <si>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</si>
  <si>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</si>
  <si>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</si>
  <si>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</si>
  <si>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</si>
  <si>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</si>
  <si>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</si>
  <si>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</si>
  <si>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</si>
  <si>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</si>
  <si>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</si>
  <si>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</si>
  <si>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</si>
  <si>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</si>
  <si>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</si>
  <si>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</si>
  <si>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</si>
  <si>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</si>
  <si>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</si>
  <si>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</si>
  <si>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</si>
  <si>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</si>
  <si>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</si>
  <si>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</si>
  <si>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</si>
  <si>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</si>
  <si>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</si>
  <si>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</si>
  <si>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</si>
  <si>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</si>
  <si>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</si>
  <si>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</si>
  <si>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</si>
  <si>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</si>
  <si>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</si>
  <si>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</si>
  <si>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</si>
  <si>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</si>
  <si>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</si>
  <si>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</si>
  <si>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</si>
  <si>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</si>
  <si>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</si>
  <si>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</si>
  <si>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</si>
  <si>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</si>
  <si>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</si>
  <si>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</si>
  <si>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</si>
  <si>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</si>
  <si>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</si>
  <si>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</si>
  <si>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</si>
  <si>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</si>
  <si>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</si>
  <si>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</si>
  <si>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</si>
  <si>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</si>
  <si>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</si>
  <si>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</si>
  <si>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</si>
  <si>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</si>
  <si>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</si>
  <si>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</si>
  <si>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</si>
  <si>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</si>
  <si>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</si>
  <si>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</si>
  <si>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</si>
  <si>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</si>
  <si>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</si>
  <si>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</si>
  <si>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</si>
  <si>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</si>
  <si>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</si>
  <si>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</si>
  <si>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</si>
  <si>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</si>
  <si>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</si>
  <si>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</si>
  <si>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</si>
  <si>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</si>
  <si>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</si>
  <si>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</si>
  <si>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</si>
  <si>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</si>
  <si>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</si>
  <si>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</si>
  <si>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</si>
  <si>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</si>
  <si>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</si>
  <si>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</si>
  <si>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</si>
  <si>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</si>
  <si>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</si>
  <si>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</si>
  <si>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</si>
  <si>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</si>
  <si>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</si>
  <si>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</si>
  <si>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</si>
  <si>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</si>
  <si>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</si>
  <si>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</si>
  <si>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</si>
  <si>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</si>
  <si>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</si>
  <si>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</si>
  <si>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</si>
  <si>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</si>
  <si>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</si>
  <si>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</si>
  <si>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</si>
  <si>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</si>
  <si>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</si>
  <si>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</si>
  <si>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</si>
  <si>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</si>
  <si>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</si>
  <si>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</si>
  <si>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</si>
  <si>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</si>
  <si>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</si>
  <si>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</si>
  <si>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</si>
  <si>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</si>
  <si>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</si>
  <si>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</si>
  <si>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</si>
  <si>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</si>
  <si>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</si>
  <si>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</si>
  <si>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</si>
  <si>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</si>
  <si>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</si>
  <si>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</si>
  <si>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</si>
  <si>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</si>
  <si>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</si>
  <si>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</si>
  <si>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</si>
  <si>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</si>
  <si>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</si>
  <si>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</si>
  <si>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</si>
  <si>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</si>
  <si>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</si>
  <si>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</si>
  <si>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</si>
  <si>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</si>
  <si>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</si>
  <si>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</si>
  <si>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</si>
  <si>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</si>
  <si>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</si>
  <si>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</si>
  <si>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</si>
  <si>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</si>
  <si>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</si>
  <si>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</si>
  <si>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</si>
  <si>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</si>
  <si>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</si>
  <si>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</si>
  <si>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</si>
  <si>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</si>
  <si>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</si>
  <si>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</si>
  <si>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</si>
  <si>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</si>
  <si>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</si>
  <si>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</si>
  <si>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</si>
  <si>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</si>
  <si>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</si>
  <si>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</si>
  <si>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</si>
  <si>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</si>
  <si>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</si>
  <si>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</si>
  <si>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</si>
  <si>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</si>
  <si>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</si>
  <si>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</si>
  <si>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</si>
  <si>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</si>
  <si>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</si>
  <si>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</si>
  <si>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</si>
  <si>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</si>
  <si>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</si>
  <si>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</si>
  <si>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</si>
  <si>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</si>
  <si>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</si>
  <si>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</si>
  <si>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</si>
  <si>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</si>
  <si>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</si>
  <si>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</si>
  <si>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</si>
  <si>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</si>
  <si>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</si>
  <si>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</si>
  <si>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</si>
  <si>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</si>
  <si>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</si>
  <si>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</si>
  <si>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</si>
  <si>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</si>
  <si>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</si>
  <si>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</si>
  <si>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</si>
  <si>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</si>
  <si>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</si>
  <si>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</si>
  <si>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</si>
  <si>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</si>
  <si>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</si>
  <si>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</si>
  <si>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</si>
  <si>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</si>
  <si>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</si>
  <si>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</si>
  <si>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</si>
  <si>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</si>
  <si>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</si>
  <si>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</si>
  <si>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</si>
  <si>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</si>
  <si>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</si>
  <si>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</si>
  <si>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</si>
  <si>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</si>
  <si>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</si>
  <si>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</si>
  <si>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</si>
  <si>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</si>
  <si>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</si>
  <si>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</si>
  <si>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</si>
  <si>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</si>
  <si>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</si>
  <si>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</si>
  <si>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</si>
  <si>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</si>
  <si>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</si>
  <si>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</si>
  <si>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</si>
  <si>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</si>
  <si>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</si>
  <si>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</si>
  <si>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</si>
  <si>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</si>
  <si>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</si>
  <si>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</si>
  <si>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</si>
  <si>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</si>
  <si>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</si>
  <si>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</si>
  <si>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</si>
  <si>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</si>
  <si>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</si>
  <si>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</si>
  <si>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</si>
  <si>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</si>
  <si>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</si>
  <si>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</si>
  <si>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</si>
  <si>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</si>
  <si>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</si>
  <si>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</si>
  <si>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</si>
  <si>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</si>
  <si>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</si>
  <si>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</si>
  <si>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</si>
  <si>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</si>
  <si>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</si>
  <si>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</si>
  <si>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</si>
  <si>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</si>
  <si>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</si>
  <si>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</si>
  <si>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</si>
  <si>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</si>
  <si>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</si>
  <si>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</si>
  <si>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</si>
  <si>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</si>
  <si>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</si>
  <si>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</si>
  <si>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</si>
  <si>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</si>
  <si>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</si>
  <si>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</si>
  <si>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</si>
  <si>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</si>
  <si>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</si>
  <si>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</si>
  <si>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</si>
  <si>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</si>
  <si>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</si>
  <si>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</si>
  <si>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</si>
  <si>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</si>
  <si>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</si>
  <si>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</si>
  <si>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</si>
  <si>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</si>
  <si>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</si>
  <si>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</si>
  <si>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</si>
  <si>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</si>
  <si>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</si>
  <si>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</si>
  <si>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</si>
  <si>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</si>
  <si>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</si>
  <si>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</si>
  <si>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</si>
  <si>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</si>
  <si>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</si>
  <si>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</si>
  <si>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</si>
  <si>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</si>
  <si>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</si>
  <si>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</si>
  <si>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</si>
  <si>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</si>
  <si>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</si>
  <si>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</si>
  <si>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</si>
  <si>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</si>
  <si>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</si>
  <si>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</si>
  <si>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</si>
  <si>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</si>
  <si>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</si>
  <si>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</si>
  <si>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</si>
  <si>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</si>
  <si>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</si>
  <si>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</si>
  <si>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</si>
  <si>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</si>
  <si>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</si>
  <si>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</si>
  <si>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</si>
  <si>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</si>
  <si>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</si>
  <si>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</si>
  <si>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</si>
  <si>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</si>
  <si>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</si>
  <si>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</si>
  <si>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</si>
  <si>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</si>
  <si>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</si>
  <si>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</si>
  <si>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</si>
  <si>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</si>
  <si>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</si>
  <si>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</si>
  <si>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</si>
  <si>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</si>
  <si>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</si>
  <si>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</si>
  <si>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</si>
  <si>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</si>
  <si>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</si>
  <si>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</si>
  <si>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</si>
  <si>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</si>
  <si>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</si>
  <si>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</si>
  <si>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</si>
  <si>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</si>
  <si>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</si>
  <si>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</si>
  <si>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</si>
  <si>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</si>
  <si>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</si>
  <si>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</si>
  <si>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</si>
  <si>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</si>
  <si>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</si>
  <si>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</si>
  <si>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</si>
  <si>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</si>
  <si>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</si>
  <si>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</si>
  <si>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</si>
  <si>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</si>
  <si>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</si>
  <si>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</si>
  <si>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</si>
  <si>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</si>
  <si>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</si>
  <si>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</si>
  <si>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</si>
  <si>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</si>
  <si>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</si>
  <si>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</si>
  <si>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</si>
  <si>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</si>
  <si>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</si>
  <si>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</si>
  <si>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</si>
  <si>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</si>
  <si>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</si>
  <si>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</si>
  <si>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</si>
  <si>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</si>
  <si>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</si>
  <si>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</si>
  <si>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</si>
  <si>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</si>
  <si>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</si>
  <si>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</si>
  <si>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</si>
  <si>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</si>
  <si>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</si>
  <si>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</si>
  <si>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</si>
  <si>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</si>
  <si>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</si>
  <si>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</si>
  <si>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</si>
  <si>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</si>
  <si>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</si>
  <si>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</si>
  <si>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</si>
  <si>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</si>
  <si>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</si>
  <si>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</si>
  <si>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</si>
  <si>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</si>
  <si>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</si>
  <si>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</si>
  <si>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</si>
  <si>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</si>
  <si>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</si>
  <si>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</si>
  <si>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</si>
  <si>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</si>
  <si>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</si>
  <si>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</si>
  <si>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</si>
  <si>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</si>
  <si>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</si>
  <si>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</si>
  <si>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</si>
  <si>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</si>
  <si>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</si>
  <si>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</si>
  <si>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</si>
  <si>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</si>
  <si>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</si>
  <si>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</si>
  <si>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</si>
  <si>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</si>
  <si>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</si>
  <si>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</si>
  <si>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</si>
  <si>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</si>
  <si>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</si>
  <si>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</si>
  <si>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</si>
  <si>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</si>
  <si>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</si>
  <si>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</si>
  <si>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</si>
  <si>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</si>
  <si>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</si>
  <si>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</si>
  <si>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</si>
  <si>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</si>
  <si>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</si>
  <si>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</si>
  <si>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</si>
  <si>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</si>
  <si>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</si>
  <si>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</si>
  <si>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</si>
  <si>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</si>
  <si>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</si>
  <si>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</si>
  <si>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</si>
  <si>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</si>
  <si>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</si>
  <si>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</si>
  <si>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</si>
  <si>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</si>
  <si>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</si>
  <si>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</si>
  <si>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</si>
  <si>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</si>
  <si>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</si>
  <si>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</si>
  <si>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</si>
  <si>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</si>
  <si>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</si>
  <si>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</si>
  <si>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</si>
  <si>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</si>
  <si>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</si>
  <si>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</si>
  <si>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</si>
  <si>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</si>
  <si>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</si>
  <si>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</si>
  <si>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</si>
  <si>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</si>
  <si>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</si>
  <si>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</si>
  <si>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</si>
  <si>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</si>
  <si>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</si>
  <si>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</si>
  <si>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</si>
  <si>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</si>
  <si>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</si>
  <si>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</si>
  <si>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</si>
  <si>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</si>
  <si>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</si>
  <si>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</si>
  <si>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</si>
  <si>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</si>
  <si>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</si>
  <si>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</si>
  <si>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</si>
  <si>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</si>
  <si>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</si>
  <si>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</si>
  <si>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</si>
  <si>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</si>
  <si>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</si>
  <si>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</si>
  <si>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</si>
  <si>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</si>
  <si>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</si>
  <si>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</si>
  <si>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</si>
  <si>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</si>
  <si>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</si>
  <si>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</si>
  <si>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</si>
  <si>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</si>
  <si>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</si>
  <si>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</si>
  <si>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</si>
  <si>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</si>
  <si>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</si>
  <si>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</si>
  <si>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</si>
  <si>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</si>
  <si>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</si>
  <si>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</si>
  <si>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</si>
  <si>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</si>
  <si>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</si>
  <si>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</si>
  <si>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</si>
  <si>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</si>
  <si>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</si>
  <si>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</si>
  <si>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</si>
  <si>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</si>
  <si>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</si>
  <si>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</si>
  <si>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</si>
  <si>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</si>
  <si>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</si>
  <si>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</si>
  <si>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</si>
  <si>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</si>
  <si>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</si>
  <si>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</si>
  <si>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</si>
  <si>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</si>
  <si>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</si>
  <si>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</si>
  <si>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</si>
  <si>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</si>
  <si>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</si>
  <si>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</si>
  <si>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</si>
  <si>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</si>
  <si>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</si>
  <si>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</si>
  <si>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</si>
  <si>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</si>
  <si>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</si>
  <si>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</si>
  <si>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</si>
  <si>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</si>
  <si>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</si>
  <si>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</si>
  <si>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</si>
  <si>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</si>
  <si>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</si>
  <si>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</si>
  <si>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</si>
  <si>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</si>
  <si>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</si>
  <si>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</si>
  <si>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</si>
  <si>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</si>
  <si>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</si>
  <si>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</si>
  <si>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</si>
  <si>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</si>
  <si>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</si>
  <si>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</si>
  <si>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</si>
  <si>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</si>
  <si>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</si>
  <si>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</si>
  <si>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</si>
  <si>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</si>
  <si>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</si>
  <si>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</si>
  <si>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</si>
  <si>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</si>
  <si>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</si>
  <si>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</si>
  <si>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</si>
  <si>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</si>
  <si>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</si>
  <si>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</si>
  <si>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</si>
  <si>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</si>
  <si>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</si>
  <si>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</si>
  <si>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</si>
  <si>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</si>
  <si>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</si>
  <si>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</si>
  <si>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</si>
  <si>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</si>
  <si>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</si>
  <si>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</si>
  <si>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</si>
  <si>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</si>
  <si>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</si>
  <si>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</si>
  <si>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</si>
  <si>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</si>
  <si>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</si>
  <si>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</si>
  <si>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</si>
  <si>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</si>
  <si>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</si>
  <si>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</si>
  <si>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</si>
  <si>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</si>
  <si>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</si>
  <si>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</si>
  <si>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</si>
  <si>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</si>
  <si>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</si>
  <si>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</si>
  <si>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</si>
  <si>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</si>
  <si>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</si>
  <si>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</si>
  <si>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</si>
  <si>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</si>
  <si>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</si>
  <si>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</si>
  <si>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</si>
  <si>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</si>
  <si>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</si>
  <si>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</si>
  <si>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</si>
  <si>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</si>
  <si>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</si>
  <si>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</si>
  <si>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</si>
  <si>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</si>
  <si>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</si>
  <si>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</si>
  <si>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</si>
  <si>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</si>
  <si>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</si>
  <si>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</si>
  <si>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</si>
  <si>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</si>
  <si>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</si>
  <si>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</si>
  <si>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</si>
  <si>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</si>
  <si>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</si>
  <si>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</si>
  <si>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</si>
  <si>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</si>
  <si>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</si>
  <si>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</si>
  <si>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</si>
  <si>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</si>
  <si>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</si>
  <si>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</si>
  <si>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</si>
  <si>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</si>
  <si>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</si>
  <si>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</si>
  <si>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</si>
  <si>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</si>
  <si>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</si>
  <si>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</si>
  <si>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</si>
  <si>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</si>
  <si>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</si>
  <si>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</si>
  <si>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</si>
  <si>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</si>
  <si>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</si>
  <si>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</si>
  <si>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</si>
  <si>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</si>
  <si>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</si>
  <si>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</si>
  <si>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</si>
  <si>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</si>
  <si>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</si>
  <si>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</si>
  <si>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</si>
  <si>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</si>
  <si>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</si>
  <si>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</si>
  <si>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</si>
  <si>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</si>
  <si>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</si>
  <si>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</si>
  <si>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</si>
  <si>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</si>
  <si>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</si>
  <si>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</si>
  <si>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</si>
  <si>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</si>
  <si>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</si>
  <si>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</si>
  <si>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</si>
  <si>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</si>
  <si>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</si>
  <si>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</si>
  <si>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</si>
  <si>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</si>
  <si>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</si>
  <si>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</si>
  <si>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</si>
  <si>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</si>
  <si>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</si>
  <si>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</si>
  <si>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</si>
  <si>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</si>
  <si>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</si>
  <si>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</si>
  <si>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</si>
  <si>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</si>
  <si>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</si>
  <si>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</si>
  <si>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</si>
  <si>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</si>
  <si>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</si>
  <si>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</si>
  <si>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</si>
  <si>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</si>
  <si>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</si>
  <si>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</si>
  <si>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</si>
  <si>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</si>
  <si>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</si>
  <si>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</si>
  <si>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</si>
  <si>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</si>
  <si>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</si>
  <si>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</si>
  <si>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</si>
  <si>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</si>
  <si>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</si>
  <si>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</si>
  <si>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</si>
  <si>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</si>
  <si>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</si>
  <si>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</si>
  <si>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</si>
  <si>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</si>
  <si>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</si>
  <si>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</si>
  <si>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</si>
  <si>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</si>
  <si>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</si>
  <si>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</si>
  <si>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</si>
  <si>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</si>
  <si>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</si>
  <si>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</si>
  <si>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</si>
  <si>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</si>
  <si>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</si>
  <si>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</si>
  <si>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</si>
  <si>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</si>
  <si>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</si>
  <si>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</si>
  <si>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</si>
  <si>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</si>
  <si>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</si>
  <si>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</si>
  <si>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</si>
  <si>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</si>
  <si>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</si>
  <si>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</si>
  <si>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</si>
  <si>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</si>
  <si>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</si>
  <si>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</si>
  <si>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</si>
  <si>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</si>
  <si>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</si>
  <si>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</si>
  <si>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</si>
  <si>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</si>
  <si>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</si>
  <si>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</si>
  <si>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</si>
  <si>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</si>
  <si>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</si>
  <si>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</si>
  <si>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</si>
  <si>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</si>
  <si>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</si>
  <si>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</si>
  <si>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</si>
  <si>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</si>
  <si>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</si>
  <si>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</si>
  <si>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</si>
  <si>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</si>
  <si>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</si>
  <si>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</si>
  <si>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</si>
  <si>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</si>
  <si>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</si>
  <si>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</si>
  <si>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</si>
  <si>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</si>
  <si>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</si>
  <si>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</si>
  <si>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</si>
  <si>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</si>
  <si>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</si>
  <si>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</si>
  <si>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</si>
  <si>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</si>
  <si>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</si>
  <si>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</si>
  <si>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</si>
  <si>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</si>
  <si>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</si>
  <si>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</si>
  <si>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</si>
  <si>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</si>
  <si>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</si>
  <si>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</si>
  <si>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</si>
  <si>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</si>
  <si>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</si>
  <si>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</si>
  <si>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</si>
  <si>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</si>
  <si>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</si>
  <si>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</si>
  <si>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</si>
  <si>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</si>
  <si>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</si>
  <si>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</si>
  <si>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</si>
  <si>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</si>
  <si>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</si>
  <si>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</si>
  <si>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</si>
  <si>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</si>
  <si>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</si>
  <si>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</si>
  <si>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</si>
  <si>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</si>
  <si>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</si>
  <si>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</si>
  <si>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</si>
  <si>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</si>
  <si>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</si>
  <si>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</si>
  <si>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</si>
  <si>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</si>
  <si>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</si>
  <si>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</si>
  <si>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</si>
  <si>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</si>
  <si>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</si>
  <si>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</si>
  <si>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</si>
  <si>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</si>
  <si>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</si>
  <si>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</si>
  <si>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</si>
  <si>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</si>
  <si>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</si>
  <si>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</si>
  <si>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</si>
  <si>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</si>
  <si>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</si>
  <si>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</si>
  <si>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</si>
  <si>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</si>
  <si>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</si>
  <si>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</si>
  <si>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</si>
  <si>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</si>
  <si>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</si>
  <si>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</si>
  <si>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</si>
  <si>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</si>
  <si>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</si>
  <si>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</si>
  <si>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</si>
  <si>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</si>
  <si>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</si>
  <si>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</si>
  <si>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</si>
  <si>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</si>
  <si>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</si>
  <si>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</si>
  <si>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</si>
  <si>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</si>
  <si>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</si>
  <si>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</si>
  <si>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</si>
  <si>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</si>
  <si>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</si>
  <si>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</si>
  <si>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</si>
  <si>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</si>
  <si>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</si>
  <si>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</si>
  <si>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</si>
  <si>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</si>
  <si>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</si>
  <si>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</si>
  <si>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</si>
  <si>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</si>
  <si>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</si>
  <si>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</si>
  <si>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</si>
  <si>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</si>
  <si>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</si>
  <si>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</si>
  <si>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</si>
  <si>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</si>
  <si>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</si>
  <si>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</si>
  <si>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</si>
  <si>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</si>
  <si>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</si>
  <si>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</si>
  <si>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</si>
  <si>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</si>
  <si>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</si>
  <si>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</si>
  <si>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</si>
  <si>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</si>
  <si>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</si>
  <si>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</si>
  <si>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</si>
  <si>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</si>
  <si>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</si>
  <si>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</si>
  <si>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</si>
  <si>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</si>
  <si>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</si>
  <si>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</si>
  <si>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</si>
  <si>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</si>
  <si>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</si>
  <si>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</si>
  <si>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</si>
  <si>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</si>
  <si>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</si>
  <si>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</si>
  <si>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</si>
  <si>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</si>
  <si>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</si>
  <si>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</si>
  <si>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</si>
  <si>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</si>
  <si>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</si>
  <si>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</si>
  <si>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</si>
  <si>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</si>
  <si>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</si>
  <si>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</si>
  <si>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</si>
  <si>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</si>
  <si>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</si>
  <si>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</si>
  <si>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</si>
  <si>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</si>
  <si>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</si>
  <si>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</si>
  <si>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</si>
  <si>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</si>
  <si>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</si>
  <si>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</si>
  <si>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</si>
  <si>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</si>
  <si>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</si>
  <si>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</si>
  <si>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</si>
  <si>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</si>
  <si>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</si>
  <si>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</si>
  <si>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</si>
  <si>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</si>
  <si>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</si>
  <si>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</si>
  <si>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</si>
  <si>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</si>
  <si>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</si>
  <si>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</si>
  <si>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</si>
  <si>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</si>
  <si>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</si>
  <si>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</si>
  <si>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</si>
  <si>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</si>
  <si>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</si>
  <si>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</si>
  <si>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</si>
  <si>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</si>
  <si>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</si>
  <si>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</si>
  <si>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</si>
  <si>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PCM-20251027-00001309</t>
  </si>
  <si>
    <t>ETA:30 Mn</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</si>
  <si>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</si>
  <si>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</si>
  <si>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</si>
  <si>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</si>
  <si>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</si>
  <si>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</si>
  <si>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</si>
  <si>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</si>
  <si>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</si>
  <si>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PCM-20251027-00000979</t>
  </si>
  <si>
    <t xml:space="preserve">team at site TS </t>
  </si>
  <si>
    <t>PCM-20251027-00001262</t>
  </si>
  <si>
    <t>WDS0767 down from HUB WDS9466 // ETA 60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</si>
</sst>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8" totalsRowShown="0" headerRowDxfId="31" dataDxfId="30" headerRowBorderDxfId="28" tableBorderDxfId="29">
  <autoFilter ref="A1:L44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294.67385567129531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14.178867245369474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45957.622281597221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45957.622281597221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45957.622281597221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45957.622281597221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45957.622281597221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45957.622281597221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45957.622281597221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45957.622281597221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45957.622281597221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45957.622281597221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45957.622281597221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45957.622281597221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45957.622281597221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45957.622281597221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45957.622281597221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45957.622281597221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45957.622281597221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45957.622281597221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45957.622281597221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45957.622281597221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45957.622281597221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45957.622281597221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45957.622281597221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45957.622281597221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45957.622281597221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45957.622281597221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45957.622281597221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45957.622281597221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45957.622281597221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45957.622281597221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45957.622281597221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45957.622281597221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45957.622281597221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45957.622281597221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45957.622281597221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45957.622281597221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45957.622281597221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45957.622281597221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45957.622281597221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45957.622281597221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45957.622281597221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45957.622281597221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45957.622281597221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45957.622281597221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45957.622281597221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45957.622281597221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45957.622281597221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45957.622281597221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45957.622281597221</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45957.622281597221</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05621FBC-BE35-40D2-93DA-DFC464C85F06}"/>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132.62244363425998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45957.622281597221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45957.622281597221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45957.622281597221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45957.622281597221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45957.622281597221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45957.622281597221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45957.622281597221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45957.622281597221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45957.622281597221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45957.622281597221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45957.622281597221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45957.622281597221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45957.622281597221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45957.622281597221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45957.622281597221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45957.622281597221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45957.622281597221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45957.622281597221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45957.622281597221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45957.622281597221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45957.622281597221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45957.622281597221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45957.622281597221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45957.622281597221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45957.622281597221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45957.622281597221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45957.622281597221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45957.622281597221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45957.622281597221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45957.622281597221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45957.622281597221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45957.622281597221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45957.622281597221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45957.622281597221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45957.622281597221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45957.622281597221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45957.622281597221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45957.622281597221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45957.622281597221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45957.622281597221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45957.622281597221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45957.622281597221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45957.622281597221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45957.622281597221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45957.622281597221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45957.622281597221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45957.622281597221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45957.622281597221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45957.622281597221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45957.622281597221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45957.622281597221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45957.622281597221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45957.622281597221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45957.622281597221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45957.622281597221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45957.622281597221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45957.622281597221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45957.622281597221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45957.622281597221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45957.622281597221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45957.622281597221</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45957.622281597221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45957.622281597221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45957.622281597221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45957.622281597221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45957.622281597221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45957.622281597221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45957.622281597221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45957.622281597221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45957.622281597221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45957.622281597221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45957.622281597221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45957.622281597221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45957.622281597221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45957.622281597221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45957.622281597221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45957.622281597221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45957.622281597221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45957.622281597221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45957.622281597221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45957.622281597221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45957.622281597221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45957.622281597221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45957.622281597221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45957.622281597221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45957.622281597221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45957.622281597221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45957.622281597221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45957.622281597221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45957.622281597221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45957.622281597221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45957.622281597221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45957.622281597221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45957.622281597221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45957.622281597221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45957.622281597221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45957.622281597221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45957.622281597221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45957.622281597221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45957.622281597221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45957.622281597221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45957.622281597221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45957.622281597221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45957.622281597221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45957.622281597221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45957.622281597221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45957.622281597221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45957.622281597221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45957.622281597221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45957.622281597221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45957.622281597221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45957.622281597221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45957.622281597221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45957.622281597221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45957.622281597221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45957.622281597221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45957.622281597221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45957.622281597221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45957.622281597221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45957.622281597221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45957.622281597221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45957.622281597221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45957.622281597221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45957.622281597221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45957.622281597221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45957.622281597221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45957.622281597221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45957.622281597221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45957.622281597221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45957.622281597221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45957.622281597221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45957.622281597221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45957.622281597221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45957.622281597221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45957.622281597221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45957.622281597221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45957.622281597221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45957.622281597221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45957.622281597221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45957.622281597221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45957.622281597221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45957.622281597221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45957.622281597221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45957.622281597221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45957.622281597221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45957.622281597221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45957.622281597221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45957.622281597221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45957.622281597221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45957.622281597221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45957.622281597221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45957.622281597221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45957.622281597221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45957.622281597221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45957.622281597221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45957.622281597221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45957.622281597221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45957.622281597221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45957.622281597221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45957.622281597221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45957.622281597221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45957.622281597221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45957.622281597221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45957.622281597221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45957.622281597221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45957.622281597221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45957.622281597221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45957.622281597221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45957.622281597221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45957.622281597221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45957.622281597221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45957.622281597221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45957.622281597221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45957.622281597221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45957.622281597221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45957.622281597221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45957.622281597221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45957.622281597221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45957.622281597221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45957.622281597221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45957.622281597221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45957.622281597221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45957.622281597221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45957.622281597221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45957.622281597221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45957.622281597221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45957.622281597221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45957.622281597221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45957.622281597221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45957.622281597221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45957.622281597221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45957.622281597221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45957.622281597221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45957.622281597221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45957.622281597221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45957.622281597221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45957.622281597221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45957.622281597221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45957.622281597221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45957.622281597221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45957.622281597221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45957.622281597221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45957.622281597221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45957.622281597221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45957.622281597221</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39084</v>
      </c>
      <c r="B2" s="63" t="str">
        <f>IFERROR(VLOOKUP(D2,DB!A:K,11,0),"")</f>
        <v>R3</v>
      </c>
      <c r="C2" s="18">
        <v>1</v>
      </c>
      <c r="D2" s="18" t="s">
        <v>8566</v>
      </c>
      <c r="E2" s="18" t="s">
        <v>38998</v>
      </c>
      <c r="F2" s="20">
        <v>45957.569710648146</v>
      </c>
      <c r="G2" s="21">
        <f t="shared" ref="G2:G9" ca="1" si="0">IFERROR(NOW()-F2,"-")</f>
        <v>5.2570949075743556E-2</v>
      </c>
      <c r="H2" s="22">
        <v>45957.564085648148</v>
      </c>
      <c r="I2" s="19" t="str">
        <f>IFERROR(VLOOKUP(D2,DB!A:F,6,0),"")</f>
        <v>SCECO</v>
      </c>
      <c r="J2" s="18" t="str">
        <f>IFERROR(VLOOKUP(D2,DB!A:G,7,0),"")</f>
        <v>Dead</v>
      </c>
      <c r="K2" s="46" t="s">
        <v>39085</v>
      </c>
      <c r="L2" s="23" t="str">
        <f>IFERROR(VLOOKUP(D2,DB!A:I,9,0),"")</f>
        <v>Latis</v>
      </c>
    </row>
    <row r="3" spans="1:13" ht="15" customHeight="1">
      <c r="A3" s="19"/>
      <c r="B3" s="63" t="str">
        <f>IFERROR(VLOOKUP(D3,DB!A:K,11,0),"")</f>
        <v/>
      </c>
      <c r="C3" s="18"/>
      <c r="D3" s="19"/>
      <c r="E3" s="18"/>
      <c r="F3" s="20"/>
      <c r="G3" s="21">
        <f t="shared" ca="1" si="0"/>
        <v>45957.622281597221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45957.622281597221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45957.622281597221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45957.622281597221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45957.622281597221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45957.622281597221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45957.622281597221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45957.622281597221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45957.622281597221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45957.622281597221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45957.622281597221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45957.622281597221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45957.622281597221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45957.622281597221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45957.622281597221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45957.622281597221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45957.622281597221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45957.622281597221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45957.622281597221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45957.622281597221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45957.622281597221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45957.622281597221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45957.622281597221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45957.622281597221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45957.622281597221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45957.622281597221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45957.622281597221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45957.622281597221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45957.622281597221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45957.622281597221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45957.622281597221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45957.622281597221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45957.622281597221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45957.622281597221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45957.622281597221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45957.622281597221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45957.622281597221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45957.622281597221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45957.622281597221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45957.622281597221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45957.622281597221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45957.622281597221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45957.622281597221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45957.622281597221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45957.622281597221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45957.622281597221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45957.622281597221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45957.622281597221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45957.622281597221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45957.622281597221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45957.622281597221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45957.622281597221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45957.622281597221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45957.622281597221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45957.622281597221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45957.622281597221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45957.622281597221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45957.622281597221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45957.622281597221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45957.622281597221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45957.622281597221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45957.622281597221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45957.622281597221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45957.622281597221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45957.622281597221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45957.622281597221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45957.622281597221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45957.622281597221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45957.622281597221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45957.622281597221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45957.622281597221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45957.622281597221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45957.622281597221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45957.622281597221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45957.622281597221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45957.622281597221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45957.622281597221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45957.622281597221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45957.622281597221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45957.622281597221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45957.622281597221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45957.622281597221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45957.622281597221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45957.622281597221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45957.622281597221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45957.622281597221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45957.622281597221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45957.622281597221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45957.622281597221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45957.622281597221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45957.622281597221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45957.622281597221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45957.622281597221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45957.622281597221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45957.622281597221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45957.622281597221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45957.622281597221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45957.622281597221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45957.622281597221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45957.622281597221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45957.622281597221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45957.622281597221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45957.622281597221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45957.622281597221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45957.622281597221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45957.622281597221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45957.622281597221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45957.622281597221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45957.622281597221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45957.622281597221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45957.622281597221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45957.622281597221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45957.622281597221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45957.622281597221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45957.622281597221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45957.622281597221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45957.622281597221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45957.622281597221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45957.622281597221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45957.622281597221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45957.622281597221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45957.622281597221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45957.622281597221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45957.622281597221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45957.622281597221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45957.622281597221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45957.622281597221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45957.622281597221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45957.622281597221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45957.622281597221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45957.622281597221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45957.622281597221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45957.622281597221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45957.622281597221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45957.622281597221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45957.622281597221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45957.622281597221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45957.622281597221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45957.622281597221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45957.622281597221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45957.622281597221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45957.622281597221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45957.622281597221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45957.622281597221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45957.622281597221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45957.622281597221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45957.622281597221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45957.622281597221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45957.622281597221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45957.622281597221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45957.622281597221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45957.622281597221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45957.622281597221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45957.622281597221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45957.622281597221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45957.622281597221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45957.622281597221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45957.622281597221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45957.622281597221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45957.622281597221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45957.622281597221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45957.622281597221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45957.622281597221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45957.622281597221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45957.622281597221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45957.622281597221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45957.622281597221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45957.622281597221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45957.622281597221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45957.622281597221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45957.622281597221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45957.622281597221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45957.622281597221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45957.622281597221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45957.622281597221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45957.622281597221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45957.622281597221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45957.622281597221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45957.622281597221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45957.622281597221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45957.622281597221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45957.622281597221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45957.622281597221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45957.622281597221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45957.622281597221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45957.622281597221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45957.622281597221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45957.622281597221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45957.622281597221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45957.622281597221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45957.622281597221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45957.622281597221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45957.622281597221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45957.622281597221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45957.622281597221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45957.622281597221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45957.622281597221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45957.622281597221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45957.622281597221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45957.622281597221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45957.622281597221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45957.622281597221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45957.622281597221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45957.622281597221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45957.622281597221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45957.622281597221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45957.622281597221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45957.622281597221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45957.622281597221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45957.622281597221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45957.622281597221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45957.622281597221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45957.622281597221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45957.622281597221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45957.622281597221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45957.622281597221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45957.622281597221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45957.622281597221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45957.622281597221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45957.622281597221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45957.622281597221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45957.622281597221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45957.622281597221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45957.622281597221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45957.622281597221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45957.622281597221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45957.622281597221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45957.622281597221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45957.622281597221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45957.622281597221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45957.622281597221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45957.622281597221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45957.622281597221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45957.622281597221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45957.622281597221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45957.622281597221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45957.622281597221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45957.622281597221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45957.622281597221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45957.622281597221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45957.622281597221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45957.622281597221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45957.622281597221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45957.622281597221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45957.622281597221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45957.622281597221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45957.622281597221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45957.622281597221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45957.622281597221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45957.622281597221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45957.622281597221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45957.622281597221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45957.622281597221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45957.622281597221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45957.622281597221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45957.622281597221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45957.622281597221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45957.622281597221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45957.622281597221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45957.622281597221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45957.622281597221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45957.622281597221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45957.622281597221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45957.622281597221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45957.622281597221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45957.622281597221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45957.622281597221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45957.622281597221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45957.622281597221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45957.622281597221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45957.622281597221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45957.622281597221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45957.622281597221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45957.622281597221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45957.622281597221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45957.622281597221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45957.622281597221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45957.622281597221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45957.622281597221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45957.622281597221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45957.622281597221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45957.622281597221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45957.622281597221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45957.622281597221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45957.622281597221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45957.622281597221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45957.622281597221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45957.622281597221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45957.622281597221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45957.622281597221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45957.622281597221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45957.622281597221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45957.622281597221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45957.622281597221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45957.622281597221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45957.622281597221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45957.622281597221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45957.622281597221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45957.622281597221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45957.622281597221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45957.622281597221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45957.622281597221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45957.622281597221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45957.622281597221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45957.622281597221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45957.622281597221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45957.622281597221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45957.622281597221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45957.622281597221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45957.622281597221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45957.622281597221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45957.622281597221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45957.622281597221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45957.622281597221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45957.622281597221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45957.622281597221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45957.622281597221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45957.622281597221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45957.622281597221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45957.622281597221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45957.622281597221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45957.622281597221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45957.622281597221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45957.622281597221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45957.622281597221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45957.622281597221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45957.622281597221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45957.622281597221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45957.622281597221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45957.622281597221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45957.622281597221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45957.622281597221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45957.622281597221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45957.622281597221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45957.622281597221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45957.622281597221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45957.622281597221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45957.622281597221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45957.622281597221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45957.622281597221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45957.622281597221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45957.622281597221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45957.622281597221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45957.622281597221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45957.622281597221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45957.622281597221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45957.622281597221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45957.622281597221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45957.622281597221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45957.622281597221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45957.622281597221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45957.622281597221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45957.622281597221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45957.622281597221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45957.622281597221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45957.622281597221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45957.622281597221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45957.622281597221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45957.622281597221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45957.622281597221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45957.622281597221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45957.622281597221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45957.622281597221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45957.622281597221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45957.622281597221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45957.622281597221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45957.622281597221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45957.622281597221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45957.622281597221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45957.622281597221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45957.622281597221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45957.622281597221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45957.622281597221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45957.622281597221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45957.622281597221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45957.622281597221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45957.622281597221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45957.622281597221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45957.622281597221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45957.622281597221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45957.622281597221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45957.622281597221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45957.622281597221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45957.622281597221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45957.622281597221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45957.622281597221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45957.622281597221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45957.622281597221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45957.622281597221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45957.622281597221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45957.622281597221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45957.622281597221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45957.622281597221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45957.622281597221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45957.622281597221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45957.622281597221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45957.622281597221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45957.622281597221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45957.622281597221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45957.622281597221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45957.622281597221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45957.622281597221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45957.622281597221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45957.622281597221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45957.622281597221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45957.622281597221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45957.622281597221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45957.622281597221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45957.622281597221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45957.622281597221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45957.622281597221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45957.622281597221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45957.622281597221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45957.622281597221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45957.622281597221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45957.622281597221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45957.622281597221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45957.622281597221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45957.622281597221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45957.622281597221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45957.622281597221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45957.622281597221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45957.622281597221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45957.622281597221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45957.622281597221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45957.622281597221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45957.622281597221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45957.622281597221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45957.622281597221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45957.622281597221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45957.622281597221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45957.622281597221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45957.622281597221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45957.622281597221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45957.622281597221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45957.622281597221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45957.622281597221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45957.622281597221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45957.622281597221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45957.622281597221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45957.622281597221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45957.622281597221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45957.622281597221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45957.622281597221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45957.622281597221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45957.622281597221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45957.622281597221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45957.622281597221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45957.622281597221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45957.622281597221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45957.622281597221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45957.622281597221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45957.622281597221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45957.622281597221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45957.622281597221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45957.622281597221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45957.622281597221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45957.622281597221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45957.622281597221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45957.622281597221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45957.622281597221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45957.622281597221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45957.622281597221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45957.622281597221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45957.622281597221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45957.622281597221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45957.622281597221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45957.622281597221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45957.622281597221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45957.622281597221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45957.622281597221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45957.622281597221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45957.622281597221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45957.622281597221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45957.622281597221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45957.622281597221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45957.622281597221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45957.622281597221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45957.622281597221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45957.622281597221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45957.622281597221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45957.622281597221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45957.622281597221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45957.622281597221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45957.622281597221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45957.622281597221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45957.622281597221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45957.622281597221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45957.622281597221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45957.622281597221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45957.622281597221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45957.622281597221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45957.622281597221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45957.622281597221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45957.622281597221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45957.622281597221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45957.622281597221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45957.622281597221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45957.622281597221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45957.622281597221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45957.622281597221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45957.622281597221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45957.622281597221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45957.622281597221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45957.622281597221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45957.622281597221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45957.622281597221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45957.622281597221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45957.622281597221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45957.622281597221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45957.622281597221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45957.622281597221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45957.622281597221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45957.622281597221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45957.622281597221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45957.622281597221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45957.622281597221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45957.622281597221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45957.622281597221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45957.622281597221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45957.622281597221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45957.622281597221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45957.622281597221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45957.622281597221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45957.622281597221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45957.622281597221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45957.622281597221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45957.622281597221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45957.622281597221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45957.622281597221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45957.622281597221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45957.622281597221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45957.622281597221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45957.622281597221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45957.622281597221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45957.622281597221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45957.622281597221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45957.622281597221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45957.622281597221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45957.622281597221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45957.622281597221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45957.622281597221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45957.622281597221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45957.622281597221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45957.622281597221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45957.622281597221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45957.622281597221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45957.622281597221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45957.622281597221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45957.622281597221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45957.622281597221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45957.622281597221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45957.622281597221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45957.622281597221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45957.622281597221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45957.622281597221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45957.622281597221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45957.622281597221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45957.622281597221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45957.622281597221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45957.622281597221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45957.622281597221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45957.622281597221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45957.622281597221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45957.622281597221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45957.622281597221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45957.622281597221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45957.622281597221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45957.622281597221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45957.622281597221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45957.622281597221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45957.622281597221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45957.622281597221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45957.622281597221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45957.622281597221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45957.622281597221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45957.622281597221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45957.622281597221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45957.622281597221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45957.622281597221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45957.622281597221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45957.622281597221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45957.622281597221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45957.622281597221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45957.622281597221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45957.622281597221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45957.622281597221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45957.622281597221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45957.622281597221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45957.622281597221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45957.622281597221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45957.622281597221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45957.622281597221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45957.622281597221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45957.622281597221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45957.622281597221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45957.622281597221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45957.622281597221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45957.622281597221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45957.622281597221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45957.622281597221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45957.622281597221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45957.622281597221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45957.622281597221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45957.622281597221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45957.622281597221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45957.622281597221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45957.622281597221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45957.622281597221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45957.622281597221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45957.622281597221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45957.622281597221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45957.622281597221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45957.622281597221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45957.622281597221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45957.622281597221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45957.622281597221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45957.622281597221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45957.622281597221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45957.622281597221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45957.622281597221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45957.622281597221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45957.622281597221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45957.622281597221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45957.622281597221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45957.622281597221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45957.622281597221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45957.622281597221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45957.622281597221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45957.622281597221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45957.622281597221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45957.622281597221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45957.622281597221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45957.622281597221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45957.622281597221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45957.622281597221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45957.622281597221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45957.622281597221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45957.622281597221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45957.622281597221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45957.622281597221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45957.622281597221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45957.622281597221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45957.622281597221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45957.622281597221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45957.622281597221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45957.622281597221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45957.622281597221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45957.622281597221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45957.622281597221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45957.622281597221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45957.622281597221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45957.622281597221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45957.622281597221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45957.622281597221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45957.622281597221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45957.622281597221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45957.622281597221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45957.622281597221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45957.622281597221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45957.622281597221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45957.622281597221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45957.622281597221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45957.622281597221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45957.622281597221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45957.622281597221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45957.622281597221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45957.622281597221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45957.622281597221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45957.622281597221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45957.622281597221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45957.622281597221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45957.622281597221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45957.622281597221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45957.622281597221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45957.622281597221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45957.622281597221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45957.622281597221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45957.622281597221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45957.622281597221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45957.622281597221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45957.622281597221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45957.622281597221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45957.622281597221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45957.622281597221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45957.622281597221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45957.622281597221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45957.622281597221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45957.622281597221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45957.622281597221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45957.622281597221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45957.622281597221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45957.622281597221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45957.622281597221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45957.622281597221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45957.622281597221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45957.622281597221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45957.622281597221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45957.622281597221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45957.622281597221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45957.622281597221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45957.622281597221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45957.622281597221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45957.622281597221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45957.622281597221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45957.622281597221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45957.622281597221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45957.622281597221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45957.622281597221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45957.622281597221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45957.622281597221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45957.622281597221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45957.622281597221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45957.622281597221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45957.622281597221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45957.622281597221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45957.622281597221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45957.622281597221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45957.622281597221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45957.622281597221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45957.622281597221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45957.622281597221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45957.622281597221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45957.622281597221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45957.622281597221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45957.622281597221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45957.622281597221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45957.622281597221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45957.622281597221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45957.622281597221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45957.622281597221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45957.622281597221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45957.622281597221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45957.622281597221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45957.622281597221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45957.622281597221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45957.622281597221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45957.622281597221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45957.622281597221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45957.622281597221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45957.622281597221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45957.622281597221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45957.622281597221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45957.622281597221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45957.622281597221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45957.622281597221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45957.622281597221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45957.622281597221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45957.622281597221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45957.622281597221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45957.622281597221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45957.622281597221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45957.622281597221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45957.622281597221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45957.622281597221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45957.622281597221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45957.622281597221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45957.622281597221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45957.622281597221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45957.622281597221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45957.622281597221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45957.622281597221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45957.622281597221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45957.622281597221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45957.622281597221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45957.622281597221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45957.622281597221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45957.622281597221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45957.622281597221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45957.622281597221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45957.622281597221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45957.622281597221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45957.622281597221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45957.622281597221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45957.622281597221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45957.622281597221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45957.622281597221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45957.622281597221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45957.622281597221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45957.622281597221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45957.622281597221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45957.622281597221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45957.622281597221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45957.622281597221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45957.622281597221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45957.622281597221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45957.622281597221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45957.622281597221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45957.622281597221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45957.622281597221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45957.622281597221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45957.622281597221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45957.622281597221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45957.622281597221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45957.622281597221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45957.622281597221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45957.622281597221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45957.622281597221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45957.622281597221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45957.622281597221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45957.622281597221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45957.622281597221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45957.622281597221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45957.622281597221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45957.622281597221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45957.622281597221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45957.622281597221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45957.622281597221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45957.622281597221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45957.622281597221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45957.622281597221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45957.622281597221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45957.622281597221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45957.622281597221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45957.622281597221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45957.622281597221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45957.622281597221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45957.622281597221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45957.622281597221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45957.622281597221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45957.622281597221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45957.622281597221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45957.622281597221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45957.622281597221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45957.622281597221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45957.622281597221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45957.622281597221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45957.622281597221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45957.622281597221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45957.622281597221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45957.622281597221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45957.622281597221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45957.622281597221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45957.622281597221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45957.622281597221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45957.622281597221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45957.622281597221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45957.622281597221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45957.622281597221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45957.622281597221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45957.622281597221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45957.622281597221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45957.622281597221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45957.622281597221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45957.622281597221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45957.622281597221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45957.622281597221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45957.622281597221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45957.622281597221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45957.622281597221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45957.622281597221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45957.622281597221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45957.622281597221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45957.622281597221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45957.622281597221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45957.622281597221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45957.622281597221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45957.622281597221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45957.622281597221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45957.622281597221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45957.622281597221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45957.622281597221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45957.622281597221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45957.622281597221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45957.622281597221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45957.622281597221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45957.622281597221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45957.622281597221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45957.622281597221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45957.622281597221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45957.622281597221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45957.622281597221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45957.622281597221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45957.622281597221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45957.622281597221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45957.622281597221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45957.622281597221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45957.622281597221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45957.622281597221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45957.622281597221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45957.622281597221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45957.622281597221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45957.622281597221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45957.622281597221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45957.622281597221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45957.622281597221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45957.622281597221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45957.622281597221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45957.622281597221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45957.622281597221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45957.622281597221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45957.622281597221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45957.622281597221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45957.622281597221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45957.622281597221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45957.622281597221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45957.622281597221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45957.622281597221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45957.622281597221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45957.622281597221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45957.622281597221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45957.622281597221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45957.622281597221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45957.622281597221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45957.622281597221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45957.622281597221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45957.622281597221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45957.622281597221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45957.622281597221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45957.622281597221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45957.622281597221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45957.622281597221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45957.622281597221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45957.622281597221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45957.622281597221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45957.622281597221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45957.622281597221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45957.622281597221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45957.622281597221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45957.622281597221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45957.622281597221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45957.622281597221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45957.622281597221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45957.622281597221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45957.622281597221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45957.622281597221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45957.622281597221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45957.622281597221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45957.622281597221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45957.622281597221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45957.622281597221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45957.622281597221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45957.622281597221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45957.622281597221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45957.622281597221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45957.622281597221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45957.622281597221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45957.622281597221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45957.622281597221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45957.622281597221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45957.622281597221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45957.622281597221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45957.622281597221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45957.622281597221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45957.622281597221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45957.622281597221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45957.622281597221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45957.622281597221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45957.622281597221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45957.622281597221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45957.622281597221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45957.622281597221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45957.622281597221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45957.622281597221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45957.622281597221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45957.622281597221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45957.622281597221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45957.622281597221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45957.622281597221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45957.622281597221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45957.622281597221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45957.622281597221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45957.622281597221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45957.622281597221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45957.622281597221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45957.622281597221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45957.622281597221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45957.622281597221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45957.622281597221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45957.622281597221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45957.622281597221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45957.622281597221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45957.622281597221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45957.622281597221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45957.622281597221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45957.622281597221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45957.622281597221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45957.622281597221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45957.622281597221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45957.622281597221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45957.622281597221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45957.622281597221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45957.622281597221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45957.622281597221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45957.622281597221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45957.622281597221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45957.622281597221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45957.622281597221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45957.622281597221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45957.622281597221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45957.622281597221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45957.622281597221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45957.622281597221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45957.622281597221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45957.622281597221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45957.622281597221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45957.622281597221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45957.622281597221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45957.622281597221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45957.622281597221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45957.622281597221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45957.622281597221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45957.622281597221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45957.622281597221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45957.622281597221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45957.622281597221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45957.622281597221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45957.622281597221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45957.622281597221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45957.622281597221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45957.622281597221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45957.622281597221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45957.622281597221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45957.622281597221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45957.622281597221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45957.622281597221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45957.622281597221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45957.622281597221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45957.622281597221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45957.622281597221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45957.622281597221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45957.622281597221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45957.622281597221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45957.622281597221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45957.622281597221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45957.622281597221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45957.622281597221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45957.622281597221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45957.622281597221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45957.622281597221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45957.622281597221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45957.622281597221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45957.622281597221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45957.622281597221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45957.622281597221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45957.622281597221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45957.622281597221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45957.622281597221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45957.622281597221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45957.622281597221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45957.622281597221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45957.622281597221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45957.622281597221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45957.622281597221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45957.622281597221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45957.622281597221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45957.622281597221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45957.622281597221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45957.622281597221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45957.622281597221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45957.622281597221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45957.622281597221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45957.622281597221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45957.622281597221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45957.622281597221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45957.622281597221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45957.622281597221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45957.622281597221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45957.622281597221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45957.622281597221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45957.622281597221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45957.622281597221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45957.622281597221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45957.622281597221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45957.622281597221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45957.622281597221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45957.622281597221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45957.622281597221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45957.622281597221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45957.622281597221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45957.622281597221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45957.622281597221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45957.622281597221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45957.622281597221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45957.622281597221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45957.622281597221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45957.622281597221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45957.622281597221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45957.622281597221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45957.622281597221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45957.622281597221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45957.622281597221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45957.622281597221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45957.622281597221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45957.622281597221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45957.622281597221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45957.622281597221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45957.622281597221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45957.622281597221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45957.622281597221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45957.622281597221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45957.622281597221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45957.622281597221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45957.622281597221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45957.622281597221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45957.622281597221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45957.622281597221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45957.622281597221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45957.622281597221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45957.622281597221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45957.622281597221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45957.622281597221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45957.622281597221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45957.622281597221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45957.622281597221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45957.622281597221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45957.622281597221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45957.622281597221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45957.622281597221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45957.622281597221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254.14156400462525</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
      </c>
      <c r="C3" s="120"/>
      <c r="D3" s="94"/>
      <c r="E3" s="98"/>
      <c r="F3" s="123"/>
      <c r="G3" s="124">
        <f ca="1">IFERROR(NOW()-F3,"")</f>
        <v>45957.622281597221</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45957.622281597221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45957.622281597221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45957.622281597221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45957.622281597221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45957.622281597221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45957.622281597221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45957.622281597221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45957.622281597221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45957.622281597221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45957.622281597221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45957.622281597221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45957.622281597221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45957.622281597221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45957.622281597221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45957.622281597221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45957.622281597221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45957.622281597221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45957.622281597221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45957.622281597221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45957.622281597221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45957.622281597221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45957.622281597221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45957.622281597221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45957.622281597221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45957.622281597221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45957.622281597221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45957.622281597221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45957.622281597221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45957.622281597221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45957.622281597221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45957.622281597221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45957.622281597221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45957.622281597221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45957.622281597221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45957.622281597221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45957.622281597221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45957.622281597221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45957.622281597221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45957.622281597221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45957.622281597221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45957.622281597221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45957.622281597221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45957.622281597221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45957.622281597221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45957.622281597221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45957.622281597221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45957.622281597221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45957.622281597221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45957.622281597221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45957.622281597221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45957.622281597221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45957.622281597221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45957.622281597221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45957.622281597221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45957.622281597221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45957.622281597221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45957.622281597221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45957.622281597221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45957.622281597221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45957.622281597221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45957.622281597221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45957.622281597221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45957.622281597221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45957.622281597221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45957.622281597221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45957.622281597221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45957.622281597221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45957.622281597221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45957.622281597221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45957.622281597221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45957.622281597221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45957.622281597221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45957.622281597221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45957.622281597221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45957.622281597221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45957.622281597221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45957.622281597221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45957.622281597221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45957.622281597221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45957.622281597221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45957.622281597221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45957.622281597221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45957.622281597221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45957.622281597221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45957.622281597221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45957.622281597221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45957.622281597221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45957.622281597221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45957.622281597221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45957.622281597221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45957.622281597221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45957.622281597221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45957.622281597221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45957.622281597221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45957.622281597221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45957.622281597221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45957.622281597221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45957.622281597221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45957.622281597221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45957.622281597221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45957.622281597221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45957.622281597221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45957.622281597221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45957.622281597221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45957.622281597221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45957.622281597221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45957.622281597221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45957.622281597221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45957.622281597221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45957.622281597221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45957.622281597221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45957.622281597221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45957.622281597221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45957.622281597221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45957.622281597221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45957.622281597221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45957.622281597221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45957.622281597221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45957.622281597221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45957.622281597221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45957.622281597221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45957.622281597221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45957.622281597221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45957.622281597221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45957.622281597221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45957.622281597221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45957.622281597221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45957.622281597221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45957.622281597221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45957.622281597221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45957.622281597221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45957.622281597221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45957.622281597221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45957.622281597221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45957.622281597221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45957.622281597221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45957.622281597221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45957.622281597221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45957.622281597221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45957.622281597221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45957.622281597221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45957.622281597221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45957.622281597221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45957.622281597221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45957.622281597221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45957.622281597221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45957.622281597221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45957.622281597221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45957.622281597221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45957.622281597221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45957.622281597221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45957.622281597221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45957.622281597221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45957.622281597221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45957.622281597221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45957.622281597221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45957.622281597221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45957.622281597221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45957.622281597221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45957.622281597221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45957.622281597221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45957.622281597221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45957.622281597221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45957.622281597221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45957.622281597221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45957.622281597221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45957.622281597221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45957.622281597221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45957.622281597221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45957.622281597221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45957.622281597221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45957.622281597221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45957.622281597221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45957.622281597221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45957.622281597221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45957.622281597221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45957.622281597221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45957.622281597221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45957.622281597221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45957.622281597221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45957.622281597221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45957.622281597221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45957.622281597221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45957.622281597221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45957.622281597221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45957.622281597221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45957.622281597221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45957.622281597221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45957.622281597221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45957.622281597221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45957.622281597221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45957.622281597221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45957.622281597221</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45957.622281597221</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65.790221412033134</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31.433404282404808</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8.9611704861090402</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45957.622281597221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45957.622281597221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45957.622281597221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45957.622281597221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45957.622281597221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45957.622281597221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45957.622281597221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45957.622281597221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45957.622281597221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45957.622281597221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45957.622281597221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45957.622281597221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45957.622281597221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45957.622281597221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45957.622281597221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45957.622281597221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45957.622281597221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45957.622281597221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45957.622281597221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45957.622281597221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45957.622281597221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45957.622281597221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45957.622281597221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45957.622281597221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45957.622281597221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45957.622281597221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45957.622281597221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45957.622281597221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45957.622281597221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45957.622281597221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45957.622281597221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45957.622281597221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45957.622281597221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45957.622281597221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45957.622281597221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45957.622281597221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45957.622281597221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45957.622281597221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45957.622281597221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45957.622281597221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45957.622281597221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45957.622281597221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45957.622281597221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45957.622281597221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45957.622281597221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45957.622281597221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45957.622281597221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45957.622281597221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45957.622281597221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45957.622281597221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45957.622281597221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45957.622281597221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45957.622281597221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45957.622281597221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45957.622281597221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45957.622281597221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45957.622281597221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45957.622281597221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45957.622281597221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45957.622281597221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45957.622281597221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45957.622281597221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45957.622281597221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45957.622281597221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45957.622281597221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45957.622281597221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45957.622281597221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45957.622281597221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45957.622281597221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45957.622281597221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45957.622281597221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45957.622281597221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45957.622281597221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45957.622281597221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45957.622281597221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45957.622281597221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45957.622281597221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45957.622281597221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45957.622281597221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45957.622281597221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45957.622281597221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45957.622281597221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45957.622281597221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45957.622281597221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45957.622281597221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45957.622281597221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45957.622281597221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45957.622281597221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45957.622281597221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45957.622281597221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45957.622281597221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45957.622281597221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45957.622281597221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45957.622281597221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45957.622281597221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45957.622281597221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45957.622281597221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45957.622281597221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45957.622281597221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45957.622281597221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45957.622281597221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45957.622281597221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45957.622281597221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45957.622281597221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45957.622281597221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45957.622281597221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45957.622281597221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45957.622281597221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45957.622281597221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45957.622281597221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45957.622281597221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45957.622281597221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45957.622281597221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45957.622281597221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45957.622281597221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45957.622281597221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45957.622281597221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45957.622281597221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45957.622281597221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45957.622281597221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45957.622281597221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45957.622281597221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45957.622281597221</v>
      </c>
      <c r="H127" s="153"/>
      <c r="I127" s="152" t="str">
        <f>IFERROR(VLOOKUP(D127,DB!A:F,6,0),"")</f>
        <v/>
      </c>
      <c r="J127" s="152" t="str">
        <f>IFERROR(VLOOKUP(D127,DB!A:G,7,0),"")</f>
        <v/>
      </c>
      <c r="K127" s="152"/>
      <c r="L127" s="152" t="str">
        <f>IFERROR(VLOOKUP(D127,DB!A:I,9,0),"")</f>
        <v/>
      </c>
    </row>
    <row r="128" spans="1:12" ht="15">
      <c r="A128" s="158"/>
      <c r="B128" s="158" t="str">
        <f>IFERROR(VLOOKUP(D128,DB!A:K,11,0),"")</f>
        <v/>
      </c>
      <c r="C128" s="158"/>
      <c r="D128" s="158"/>
      <c r="E128" s="158"/>
      <c r="F128" s="159"/>
      <c r="G128" s="160">
        <f ca="1">IFERROR(NOW()-F128,"")</f>
        <v>45957.622281597221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45957.622281597221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45957.622281597221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45957.622281597221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45957.622281597221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45957.622281597221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45957.622281597221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45957.622281597221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45957.622281597221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45957.622281597221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45957.622281597221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45957.622281597221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45957.622281597221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45957.622281597221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45957.622281597221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45957.622281597221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45957.622281597221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45957.622281597221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45957.622281597221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45957.622281597221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45957.622281597221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45957.622281597221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45957.622281597221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45957.622281597221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45957.622281597221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45957.622281597221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45957.622281597221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45957.622281597221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45957.622281597221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45957.622281597221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45957.622281597221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45957.622281597221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45957.622281597221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45957.622281597221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45957.622281597221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45957.622281597221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45957.622281597221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45957.622281597221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45957.622281597221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45957.622281597221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45957.622281597221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45957.622281597221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45957.622281597221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45957.622281597221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45957.622281597221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45957.622281597221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45957.622281597221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45957.622281597221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45957.622281597221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45957.622281597221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45957.622281597221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45957.622281597221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45957.622281597221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45957.622281597221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45957.622281597221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45957.622281597221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45957.622281597221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45957.622281597221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45957.622281597221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45957.622281597221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45957.622281597221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45957.622281597221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45957.622281597221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45957.622281597221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45957.622281597221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45957.622281597221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45957.622281597221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45957.622281597221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45957.622281597221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45957.622281597221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45957.622281597221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45957.622281597221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45957.622281597221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45957.622281597221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45957.622281597221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45957.622281597221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45957.622281597221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45957.622281597221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45957.622281597221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45957.622281597221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45957.622281597221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45957.622281597221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45957.622281597221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45957.622281597221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45957.622281597221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45957.622281597221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45957.622281597221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45957.622281597221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45957.622281597221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45957.622281597221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45957.622281597221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45957.622281597221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45957.622281597221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45957.622281597221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45957.622281597221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45957.622281597221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45957.622281597221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45957.622281597221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45957.622281597221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45957.622281597221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45957.622281597221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45957.622281597221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45957.622281597221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45957.622281597221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45957.622281597221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45957.622281597221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45957.622281597221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45957.622281597221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45957.622281597221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45957.622281597221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45957.622281597221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45957.622281597221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45957.622281597221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45957.622281597221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45957.622281597221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45957.622281597221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45957.622281597221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45957.622281597221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45957.622281597221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45957.622281597221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45957.622281597221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45957.622281597221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45957.622281597221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45957.622281597221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45957.622281597221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45957.622281597221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45957.622281597221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45957.622281597221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45957.622281597221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45957.622281597221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45957.622281597221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45957.622281597221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45957.622281597221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45957.622281597221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45957.622281597221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45957.622281597221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45957.622281597221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45957.622281597221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45957.622281597221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45957.622281597221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45957.622281597221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45957.622281597221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45957.622281597221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45957.622281597221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45957.622281597221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45957.622281597221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45957.622281597221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45957.622281597221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45957.622281597221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45957.622281597221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45957.622281597221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45957.622281597221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45957.622281597221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45957.622281597221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45957.622281597221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45957.622281597221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45957.622281597221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45957.622281597221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45957.622281597221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45957.622281597221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45957.622281597221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45957.622281597221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45957.622281597221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45957.622281597221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45957.622281597221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45957.622281597221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45957.622281597221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45957.622281597221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45957.622281597221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45957.622281597221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45957.622281597221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45957.622281597221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45957.622281597221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45957.622281597221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45957.622281597221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45957.622281597221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45957.622281597221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45957.622281597221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45957.622281597221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45957.622281597221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45957.622281597221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45957.622281597221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45957.622281597221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45957.622281597221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45957.622281597221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45957.622281597221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45957.622281597221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45957.622281597221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45957.622281597221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45957.622281597221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45957.622281597221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45957.622281597221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45957.622281597221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45957.622281597221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45957.622281597221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45957.622281597221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45957.622281597221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45957.622281597221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45957.622281597221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45957.622281597221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45957.622281597221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45957.622281597221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45957.622281597221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45957.622281597221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45957.622281597221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45957.622281597221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45957.622281597221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45957.622281597221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45957.622281597221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45957.622281597221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45957.622281597221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45957.622281597221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45957.622281597221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45957.622281597221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45957.622281597221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45957.622281597221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45957.622281597221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45957.622281597221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45957.622281597221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45957.622281597221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45957.622281597221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45957.622281597221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45957.622281597221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45957.622281597221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45957.622281597221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45957.622281597221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45957.622281597221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45957.622281597221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45957.622281597221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45957.622281597221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45957.622281597221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45957.622281597221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45957.622281597221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45957.622281597221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45957.622281597221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45957.622281597221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45957.622281597221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45957.622281597221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45957.622281597221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45957.622281597221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45957.622281597221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45957.622281597221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45957.622281597221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45957.622281597221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45957.622281597221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45957.622281597221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45957.622281597221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45957.622281597221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45957.622281597221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45957.622281597221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45957.622281597221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45957.622281597221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45957.622281597221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45957.622281597221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45957.622281597221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45957.622281597221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45957.622281597221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45957.622281597221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45957.622281597221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45957.622281597221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45957.622281597221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45957.622281597221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45957.622281597221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45957.622281597221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45957.622281597221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45957.622281597221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45957.622281597221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45957.622281597221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45957.622281597221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45957.622281597221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45957.622281597221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45957.622281597221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45957.622281597221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45957.622281597221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45957.622281597221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45957.622281597221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45957.622281597221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45957.622281597221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45957.622281597221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45957.622281597221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45957.622281597221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45957.622281597221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45957.622281597221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45957.622281597221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45957.622281597221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45957.622281597221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45957.622281597221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45957.622281597221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45957.622281597221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45957.622281597221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45957.622281597221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45957.622281597221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45957.622281597221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45957.622281597221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45957.622281597221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45957.622281597221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45957.622281597221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45957.622281597221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45957.622281597221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45957.622281597221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45957.622281597221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45957.622281597221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45957.622281597221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45957.622281597221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45957.622281597221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45957.622281597221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45957.622281597221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45957.622281597221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45957.622281597221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45957.622281597221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45957.622281597221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45957.622281597221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45957.622281597221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45957.622281597221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45957.622281597221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45957.622281597221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45957.622281597221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45957.622281597221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45957.622281597221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45957.622281597221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45957.622281597221</v>
      </c>
      <c r="H448" s="159"/>
      <c r="I448" s="158" t="str">
        <f>IFERROR(VLOOKUP(D448,DB!A:F,6,0),"")</f>
        <v/>
      </c>
      <c r="J448" s="158" t="str">
        <f>IFERROR(VLOOKUP(D448,DB!A:G,7,0),"")</f>
        <v/>
      </c>
      <c r="K448" s="158"/>
      <c r="L448" s="158" t="str">
        <f>IFERROR(VLOOKUP(D448,DB!A:I,9,0),"")</f>
        <v/>
      </c>
    </row>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8" ht="15"/>
    <row r="559" ht="15"/>
    <row r="561" ht="15"/>
    <row r="562" ht="15"/>
    <row r="563" ht="15"/>
    <row r="564" ht="15"/>
    <row r="566" ht="15"/>
    <row r="567" ht="15"/>
    <row r="574" ht="15"/>
    <row r="575" ht="15"/>
    <row r="576" ht="15"/>
    <row r="577" ht="15"/>
    <row r="578" ht="15"/>
    <row r="579" ht="15"/>
    <row r="582" ht="15"/>
    <row r="583" ht="15"/>
    <row r="584" ht="15"/>
    <row r="585" ht="15"/>
    <row r="586" ht="15"/>
    <row r="587" ht="15"/>
    <row r="588" ht="15"/>
    <row r="589" ht="15"/>
    <row r="590" ht="15"/>
    <row r="591" ht="15"/>
    <row r="592" ht="15"/>
    <row r="593"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9" ht="15"/>
    <row r="650" ht="15"/>
    <row r="687" ht="15"/>
    <row r="688" ht="15"/>
    <row r="689" ht="15"/>
    <row r="690" ht="15"/>
    <row r="691" ht="15"/>
    <row r="692" ht="15"/>
    <row r="693" ht="15"/>
    <row r="694" ht="15"/>
    <row r="695" ht="15"/>
    <row r="696"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7" ht="15"/>
    <row r="778" ht="15"/>
    <row r="779" ht="15"/>
    <row r="781" ht="15"/>
    <row r="782"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986" ht="15"/>
    <row r="987" ht="15"/>
    <row r="988" ht="15"/>
    <row r="989" ht="15"/>
    <row r="990" ht="15"/>
    <row r="991" ht="15"/>
    <row r="997" ht="15"/>
    <row r="998" ht="15"/>
    <row r="999" ht="15"/>
    <row r="1000" ht="15"/>
    <row r="1001" ht="15"/>
    <row r="1002" ht="15"/>
    <row r="1003"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4" ht="15"/>
    <row r="1055" ht="15"/>
    <row r="1061" ht="15"/>
    <row r="1062" ht="15"/>
    <row r="1064" ht="15"/>
    <row r="1065" ht="15"/>
    <row r="1066" ht="15"/>
    <row r="1067" ht="15"/>
    <row r="1068" ht="15"/>
    <row r="1069" ht="15"/>
    <row r="1070" ht="15"/>
    <row r="1072" ht="15"/>
    <row r="1073" ht="15"/>
    <row r="1074"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3" ht="15"/>
    <row r="1144"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2" ht="15"/>
    <row r="1173" ht="15"/>
    <row r="1174" ht="15"/>
    <row r="1175" ht="15"/>
    <row r="1176" ht="15"/>
    <row r="1177" ht="15"/>
    <row r="1178"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9" ht="15"/>
    <row r="1210" ht="15"/>
    <row r="1213" ht="15"/>
    <row r="1214" ht="15"/>
    <row r="1215" ht="15"/>
    <row r="1216" ht="15"/>
    <row r="1217" ht="15"/>
    <row r="1218" ht="15"/>
    <row r="1219" ht="15"/>
    <row r="1220" ht="15"/>
    <row r="1223" ht="15"/>
    <row r="1224" ht="15"/>
    <row r="1225" ht="15"/>
    <row r="1226" ht="15"/>
    <row r="1227" ht="15"/>
    <row r="1228" ht="15"/>
    <row r="1229" ht="15"/>
    <row r="1230" ht="15"/>
    <row r="1231" ht="15"/>
    <row r="1232" ht="15"/>
    <row r="1233" ht="15"/>
    <row r="1234" ht="15"/>
    <row r="1236" ht="15"/>
    <row r="1237" ht="15"/>
    <row r="1238" ht="15"/>
    <row r="1241" ht="15"/>
    <row r="1243" ht="15"/>
    <row r="1245" ht="15"/>
    <row r="1248" ht="15"/>
    <row r="1249" ht="15"/>
    <row r="1250" ht="15"/>
    <row r="1252" ht="15"/>
    <row r="1254" ht="15"/>
    <row r="1255" ht="15"/>
    <row r="1256" ht="15"/>
    <row r="1257" ht="15"/>
    <row r="1258" ht="15"/>
    <row r="1260" ht="15"/>
    <row r="1261" ht="15"/>
    <row r="1262" ht="15"/>
    <row r="1263" ht="15"/>
    <row r="1265" ht="15"/>
    <row r="1267" ht="15"/>
    <row r="1268" ht="15"/>
    <row r="1270" ht="15"/>
    <row r="1271" ht="15"/>
    <row r="1272" ht="15"/>
    <row r="1273" ht="15"/>
    <row r="1275" ht="15"/>
    <row r="1277" ht="15"/>
    <row r="1278" ht="15"/>
    <row r="1279" ht="15"/>
    <row r="1280" ht="15"/>
    <row r="1282" ht="15"/>
    <row r="1283" ht="15"/>
    <row r="1284" ht="15"/>
    <row r="1285" ht="15"/>
    <row r="1286" ht="15"/>
    <row r="1287" ht="15"/>
    <row r="1288" ht="15"/>
    <row r="1291" ht="15"/>
    <row r="1293" ht="15"/>
    <row r="1294" ht="15"/>
    <row r="1295" ht="15"/>
    <row r="1296" ht="15"/>
    <row r="1297" ht="15"/>
    <row r="1298" ht="15"/>
    <row r="1299" ht="15"/>
    <row r="1300" ht="15"/>
    <row r="1303" ht="15"/>
    <row r="1307" ht="15"/>
  </sheetData>
  <dataValidations count="2">
    <dataValidation allowBlank="1" showInputMessage="1" showErrorMessage="1" sqref="E1" xr:uid="{920C6338-E771-4DAE-8C89-92A9093EA4DE}"/>
    <dataValidation type="list" allowBlank="1" showInputMessage="1" showErrorMessage="1" sqref="E2:E44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39095</v>
      </c>
      <c r="B2" s="103" t="str">
        <f>IFERROR(VLOOKUP(D2,DB!A:K,11,0),"")</f>
        <v>R6</v>
      </c>
      <c r="C2" s="105">
        <v>1</v>
      </c>
      <c r="D2" s="103" t="s">
        <v>34785</v>
      </c>
      <c r="E2" s="106" t="s">
        <v>38998</v>
      </c>
      <c r="F2" s="107">
        <v>45957.441770833335</v>
      </c>
      <c r="G2" s="77">
        <f ca="1">IFERROR(NOW()-F2,"-")</f>
        <v>0.18051076388655929</v>
      </c>
      <c r="H2" s="107">
        <v>45957.441770833335</v>
      </c>
      <c r="I2" s="103" t="str">
        <f>IFERROR(VLOOKUP(D2,DB!A:F,6,0),"")</f>
        <v>SCECO</v>
      </c>
      <c r="J2" s="102" t="str">
        <f>IFERROR(VLOOKUP(D2,DB!A:G,7,0),"")</f>
        <v>Vandalized</v>
      </c>
      <c r="K2" s="108" t="s">
        <v>39096</v>
      </c>
      <c r="L2" s="109" t="str">
        <f>IFERROR(VLOOKUP(D2,DB!A:I,9,0),"")</f>
        <v>Latis</v>
      </c>
    </row>
    <row r="3" spans="1:16383" ht="31.5" customHeight="1">
      <c r="A3" s="104" t="s">
        <v>39097</v>
      </c>
      <c r="B3" s="103" t="str">
        <f>IFERROR(VLOOKUP(D3,DB!A:K,11,0),"")</f>
        <v>R6</v>
      </c>
      <c r="C3" s="105">
        <v>1</v>
      </c>
      <c r="D3" s="103" t="s">
        <v>38976</v>
      </c>
      <c r="E3" s="106" t="s">
        <v>38998</v>
      </c>
      <c r="F3" s="107">
        <v>45957.515787037039</v>
      </c>
      <c r="G3" s="77">
        <f ca="1">IFERROR(NOW()-F3,"-")</f>
        <v>0.10649456018290948</v>
      </c>
      <c r="H3" s="107">
        <v>45957.510335648149</v>
      </c>
      <c r="I3" s="103" t="str">
        <f>IFERROR(VLOOKUP(D3,DB!A:F,6,0),"")</f>
        <v>Generator-SG</v>
      </c>
      <c r="J3" s="102" t="str">
        <f>IFERROR(VLOOKUP(D3,DB!A:G,7,0),"")</f>
        <v>Good</v>
      </c>
      <c r="K3" s="108" t="s">
        <v>39098</v>
      </c>
      <c r="L3" s="109" t="str">
        <f>IFERROR(VLOOKUP(D3,DB!A:I,9,0),"")</f>
        <v>Latis</v>
      </c>
    </row>
    <row r="4" spans="1:16383" ht="31.5" customHeight="1">
      <c r="A4" s="104"/>
      <c r="B4" s="103" t="str">
        <f>IFERROR(VLOOKUP(D4,DB!A:K,11,0),"")</f>
        <v/>
      </c>
      <c r="C4" s="105"/>
      <c r="D4" s="103"/>
      <c r="E4" s="106"/>
      <c r="F4" s="107"/>
      <c r="G4" s="77">
        <f ca="1">IFERROR(NOW()-F4,"-")</f>
        <v>45957.622281597221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45957.622281597221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45957.622281597221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45957.622281597221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45957.622281597221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45957.622281597221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45957.622281597221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45957.622281597221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45957.622281597221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45957.622281597221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45957.622281597221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45957.622281597221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45957.622281597221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45957.622281597221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45957.622281597221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45957.622281597221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45957.622281597221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45957.622281597221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45957.622281597221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45957.622281597221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45957.622281597221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45957.622281597221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45957.622281597221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45957.622281597221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45957.622281597221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45957.622281597221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45957.622281597221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45957.622281597221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45957.622281597221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45957.622281597221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45957.622281597221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45957.622281597221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45957.622281597221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45957.622281597221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45957.622281597221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45957.622281597221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45957.622281597221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45957.622281597221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45957.622281597221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45957.622281597221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45957.622281597221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45957.622281597221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45957.622281597221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45957.622281597221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45957.622281597221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45957.622281597221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45957.622281597221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45957.622281597221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45957.622281597221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45957.622281597221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45957.622281597221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45957.622281597221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45957.622281597221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45957.622281597221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45957.622281597221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45957.622281597221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45957.622281597221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45957.622281597221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45957.622281597221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45957.622281597221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45957.622281597221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45957.622281597221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45957.622281597221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45957.622281597221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45957.622281597221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45957.622281597221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45957.622281597221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45957.622281597221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45957.622281597221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45957.622281597221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45957.622281597221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45957.622281597221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45957.622281597221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45957.622281597221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45957.622281597221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45957.622281597221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45957.622281597221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45957.622281597221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45957.622281597221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45957.622281597221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45957.622281597221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45957.622281597221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45957.622281597221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45957.622281597221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45957.622281597221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45957.622281597221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45957.622281597221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45957.622281597221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45957.622281597221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45957.622281597221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45957.622281597221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45957.622281597221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45957.622281597221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45957.622281597221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45957.622281597221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45957.622281597221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45957.622281597221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45957.622281597221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45957.622281597221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45957.622281597221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45957.622281597221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45957.622281597221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45957.622281597221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45957.622281597221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45957.622281597221</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2025-10-27T11:58:05Z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